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rad\Desktop\"/>
    </mc:Choice>
  </mc:AlternateContent>
  <xr:revisionPtr revIDLastSave="0" documentId="8_{2835FC21-D441-464D-8B35-FA0BE5E5ECC5}" xr6:coauthVersionLast="45" xr6:coauthVersionMax="45" xr10:uidLastSave="{00000000-0000-0000-0000-000000000000}"/>
  <bookViews>
    <workbookView xWindow="-120" yWindow="-120" windowWidth="20730" windowHeight="11160"/>
  </bookViews>
  <sheets>
    <sheet name="Sheet2" sheetId="1" r:id="rId1"/>
    <sheet name="Sheet3" sheetId="2" r:id="rId2"/>
  </sheets>
  <definedNames>
    <definedName name="_xlnm.Print_Area" localSheetId="0">Sheet2!$A$1:$AK$26</definedName>
  </definedNames>
  <calcPr calcId="181029"/>
</workbook>
</file>

<file path=xl/calcChain.xml><?xml version="1.0" encoding="utf-8"?>
<calcChain xmlns="http://schemas.openxmlformats.org/spreadsheetml/2006/main">
  <c r="Y33" i="1" l="1"/>
  <c r="AD37" i="1"/>
  <c r="AD38" i="1" s="1"/>
  <c r="AD39" i="1" s="1"/>
  <c r="N35" i="1"/>
  <c r="AD32" i="1"/>
  <c r="F34" i="1"/>
  <c r="F35" i="1" s="1"/>
  <c r="G34" i="1"/>
  <c r="G35" i="1" s="1"/>
  <c r="J34" i="1"/>
  <c r="J35" i="1" s="1"/>
  <c r="K34" i="1"/>
  <c r="K35" i="1" s="1"/>
  <c r="N34" i="1"/>
  <c r="U34" i="1"/>
  <c r="U35" i="1" s="1"/>
  <c r="Y34" i="1"/>
  <c r="Y35" i="1"/>
  <c r="E34" i="1"/>
  <c r="E35" i="1" s="1"/>
  <c r="F33" i="1"/>
  <c r="G33" i="1"/>
  <c r="H33" i="1"/>
  <c r="H34" i="1" s="1"/>
  <c r="I33" i="1"/>
  <c r="I34" i="1" s="1"/>
  <c r="I35" i="1" s="1"/>
  <c r="J33" i="1"/>
  <c r="K33" i="1"/>
  <c r="L33" i="1"/>
  <c r="L34" i="1" s="1"/>
  <c r="M33" i="1"/>
  <c r="M34" i="1" s="1"/>
  <c r="M35" i="1" s="1"/>
  <c r="N33" i="1"/>
  <c r="O33" i="1"/>
  <c r="O34" i="1" s="1"/>
  <c r="O35" i="1" s="1"/>
  <c r="P33" i="1"/>
  <c r="P34" i="1" s="1"/>
  <c r="P35" i="1" s="1"/>
  <c r="Q33" i="1"/>
  <c r="R33" i="1"/>
  <c r="R34" i="1" s="1"/>
  <c r="R35" i="1" s="1"/>
  <c r="S33" i="1"/>
  <c r="S34" i="1" s="1"/>
  <c r="S35" i="1" s="1"/>
  <c r="T33" i="1"/>
  <c r="T34" i="1" s="1"/>
  <c r="T35" i="1" s="1"/>
  <c r="U33" i="1"/>
  <c r="V33" i="1"/>
  <c r="V34" i="1" s="1"/>
  <c r="V35" i="1" s="1"/>
  <c r="W33" i="1"/>
  <c r="W34" i="1" s="1"/>
  <c r="X33" i="1"/>
  <c r="X34" i="1" s="1"/>
  <c r="X35" i="1" s="1"/>
  <c r="Z33" i="1"/>
  <c r="Z34" i="1" s="1"/>
  <c r="Z35" i="1" s="1"/>
  <c r="AA33" i="1"/>
  <c r="AA34" i="1" s="1"/>
  <c r="AA35" i="1" s="1"/>
  <c r="AB33" i="1"/>
  <c r="AB34" i="1" s="1"/>
  <c r="AC33" i="1"/>
  <c r="AC34" i="1" s="1"/>
  <c r="AC35" i="1" s="1"/>
  <c r="E33" i="1"/>
  <c r="AD11" i="1"/>
  <c r="AD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4" i="1"/>
  <c r="AD15" i="1"/>
  <c r="AD16" i="1"/>
  <c r="AD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9" i="1"/>
  <c r="AD20" i="1"/>
  <c r="AD21" i="1"/>
  <c r="AD22" i="1"/>
  <c r="AD23" i="1"/>
  <c r="AD24" i="1"/>
  <c r="AD25" i="1"/>
  <c r="AD26" i="1"/>
  <c r="AD27" i="1"/>
  <c r="AD28" i="1"/>
  <c r="AD18" i="1"/>
  <c r="AD13" i="1"/>
  <c r="AD33" i="1"/>
  <c r="Q34" i="1"/>
  <c r="Q35" i="1"/>
  <c r="AD34" i="1" l="1"/>
  <c r="AD35" i="1" s="1"/>
  <c r="H35" i="1"/>
</calcChain>
</file>

<file path=xl/sharedStrings.xml><?xml version="1.0" encoding="utf-8"?>
<sst xmlns="http://schemas.openxmlformats.org/spreadsheetml/2006/main" count="75" uniqueCount="71">
  <si>
    <t>CRNA GORA</t>
  </si>
  <si>
    <t>Ministarstvo Unutrašnjih Poslova</t>
  </si>
  <si>
    <t>OBJAVLJUJE</t>
  </si>
  <si>
    <t>Numerički tabelarni prikaz podataka o promjenama nastalim u biračkom spisku u cjelini i po jedinicama lokalne samouprave,</t>
  </si>
  <si>
    <t>VRSTA PROMJENE U BIRAČKOM SPISKU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</si>
  <si>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</si>
  <si>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</si>
  <si>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</si>
  <si>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</si>
  <si>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</si>
  <si>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</si>
  <si>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</si>
  <si>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</si>
  <si>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</si>
  <si>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</si>
  <si>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</si>
  <si>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</si>
  <si>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</si>
  <si>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PETNJICA</t>
  </si>
  <si>
    <t>PLAV</t>
  </si>
  <si>
    <t>PLJEVLJA</t>
  </si>
  <si>
    <t>PLUŽINE</t>
  </si>
  <si>
    <t>PODGORICA</t>
  </si>
  <si>
    <t>PODGORICA,GR.OP.GOLUBOVCI</t>
  </si>
  <si>
    <t>ROŽAJE</t>
  </si>
  <si>
    <t>TIVAT</t>
  </si>
  <si>
    <t>TUZI</t>
  </si>
  <si>
    <t>ULCINJ</t>
  </si>
  <si>
    <t>ŠAVNIK</t>
  </si>
  <si>
    <t>ŽABLJAK</t>
  </si>
  <si>
    <t>UKUPNO</t>
  </si>
  <si>
    <t>1.</t>
  </si>
  <si>
    <t>BROJ BIRAČA</t>
  </si>
  <si>
    <t>2.</t>
  </si>
  <si>
    <t>Broj novoupisanih birača</t>
  </si>
  <si>
    <t>a)</t>
  </si>
  <si>
    <t>Birači koji su biračko pravo stekli punoljetstvom</t>
  </si>
  <si>
    <t>b)</t>
  </si>
  <si>
    <t>c)</t>
  </si>
  <si>
    <t>Birači koji su biračko pravo stekli prijemom u crnogorsko državljanstvo</t>
  </si>
  <si>
    <t>3.</t>
  </si>
  <si>
    <t>Broj birača za koje je izvršena promjena upisa na osnovu prijave, odnosno odjave prebivališta u Crnoj Gori</t>
  </si>
  <si>
    <t>4.</t>
  </si>
  <si>
    <t>Broj birača brisanih po osnovu</t>
  </si>
  <si>
    <t>Činjenice smrti</t>
  </si>
  <si>
    <t>Gubitka crnogorskog državljanstva</t>
  </si>
  <si>
    <t>Odjave prebivališta</t>
  </si>
  <si>
    <t>5.</t>
  </si>
  <si>
    <t>Broj birača koji su promijenili lično ime</t>
  </si>
  <si>
    <t>6.</t>
  </si>
  <si>
    <t>Broj birača kojima je promijenjen jedinstveni matični broj</t>
  </si>
  <si>
    <t>7.</t>
  </si>
  <si>
    <t>8.</t>
  </si>
  <si>
    <t>Broj birača kojima je promijenjen datum prebivališta u Crnoj Gori</t>
  </si>
  <si>
    <t>9.</t>
  </si>
  <si>
    <t>Broj birača kojima je promijenjeno biračko mjesto</t>
  </si>
  <si>
    <t>10.</t>
  </si>
  <si>
    <t>OSTALO</t>
  </si>
  <si>
    <t>20.06.2020.</t>
  </si>
  <si>
    <t>15.04.2018.</t>
  </si>
  <si>
    <t xml:space="preserve"> u odnosu na birački spisak po kome su održani prethodni predsjednički izbori 15.04.2018. godine</t>
  </si>
  <si>
    <t>Birači koji su prijavili prebivalište u Crnoj Gori</t>
  </si>
  <si>
    <t xml:space="preserve">saglasno članu 17 stav 1 Zakona o biračkom spisku ("Sl. list Crne Gore", br. 10/14, 20/15, 92/17, 17/19 i 03/20) </t>
  </si>
  <si>
    <t>Broj birača kojima je promijenjen datum prijave poslednjeg prebivališta</t>
  </si>
  <si>
    <t>Ukupan broj srednjoškolaca u svim razredima (1-4) za školsku 2019-2020</t>
  </si>
  <si>
    <t>Broj srednjoškolaca koji postaje punoljetan između 2018-2020 (dvije godine)</t>
  </si>
  <si>
    <t>Razlika o upisu punoljetnih osoba u odnosu na punoljetne na osnovu skolskog sistema</t>
  </si>
  <si>
    <t>Proecent iznad punoljetnih po školskom sistemu</t>
  </si>
  <si>
    <t>Ukupan broj učenika u 3 i 4 razredu u skolskoj 2019-2020 podaci Ministrstvo prosvjete</t>
  </si>
  <si>
    <t xml:space="preserve">Razlika u totalnom broju sa upisanim punoljetnim </t>
  </si>
  <si>
    <t>Procenat iznad broja po skolskom sistemu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</si>
</sst>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967D"/>
        <bgColor indexed="64"/>
      </patternFill>
    </fill>
    <fill>
      <patternFill patternType="solid">
        <fgColor rgb="FFFF000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 style="hair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64"/>
      </left>
      <right/>
      <top style="medium">
        <color indexed="8"/>
      </top>
      <bottom/>
      <diagonal/>
    </border>
    <border>
      <left style="hair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64"/>
      </right>
      <top/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rgb="FF000000"/>
      </right>
      <top style="medium">
        <color indexed="8"/>
      </top>
      <bottom/>
      <diagonal/>
    </border>
    <border>
      <left style="hair">
        <color indexed="64"/>
      </left>
      <right style="medium">
        <color rgb="FF000000"/>
      </right>
      <top style="medium">
        <color indexed="8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rgb="FF000000"/>
      </right>
      <top/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 style="medium">
        <color rgb="FF000000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medium">
        <color rgb="FF000000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/>
      <diagonal/>
    </border>
    <border>
      <left style="hair">
        <color indexed="64"/>
      </left>
      <right style="medium">
        <color rgb="FF000000"/>
      </right>
      <top/>
      <bottom style="medium">
        <color indexed="8"/>
      </bottom>
      <diagonal/>
    </border>
  </borders>
  <cellStyleXfs count="83">
    <xf numFmtId="0" fontId="0" fillId="0" borderId="0"/>
    <xf numFmtId="0" fontId="16" fillId="2" borderId="0" applyNumberFormat="0" applyBorder="0" applyAlignment="0" applyProtection="0"/>
    <xf numFmtId="0" fontId="8" fillId="2" borderId="0" applyNumberFormat="0" applyBorder="0" applyAlignment="0" applyProtection="0"/>
    <xf numFmtId="0" fontId="16" fillId="4" borderId="0" applyNumberFormat="0" applyBorder="0" applyAlignment="0" applyProtection="0"/>
    <xf numFmtId="0" fontId="8" fillId="3" borderId="0" applyNumberFormat="0" applyBorder="0" applyAlignment="0" applyProtection="0"/>
    <xf numFmtId="0" fontId="16" fillId="6" borderId="0" applyNumberFormat="0" applyBorder="0" applyAlignment="0" applyProtection="0"/>
    <xf numFmtId="0" fontId="8" fillId="5" borderId="0" applyNumberFormat="0" applyBorder="0" applyAlignment="0" applyProtection="0"/>
    <xf numFmtId="0" fontId="16" fillId="2" borderId="0" applyNumberFormat="0" applyBorder="0" applyAlignment="0" applyProtection="0"/>
    <xf numFmtId="0" fontId="8" fillId="7" borderId="0" applyNumberFormat="0" applyBorder="0" applyAlignment="0" applyProtection="0"/>
    <xf numFmtId="0" fontId="16" fillId="8" borderId="0" applyNumberFormat="0" applyBorder="0" applyAlignment="0" applyProtection="0"/>
    <xf numFmtId="0" fontId="8" fillId="8" borderId="0" applyNumberFormat="0" applyBorder="0" applyAlignment="0" applyProtection="0"/>
    <xf numFmtId="0" fontId="16" fillId="6" borderId="0" applyNumberFormat="0" applyBorder="0" applyAlignment="0" applyProtection="0"/>
    <xf numFmtId="0" fontId="8" fillId="4" borderId="0" applyNumberFormat="0" applyBorder="0" applyAlignment="0" applyProtection="0"/>
    <xf numFmtId="0" fontId="16" fillId="9" borderId="0" applyNumberFormat="0" applyBorder="0" applyAlignment="0" applyProtection="0"/>
    <xf numFmtId="0" fontId="8" fillId="9" borderId="0" applyNumberFormat="0" applyBorder="0" applyAlignment="0" applyProtection="0"/>
    <xf numFmtId="0" fontId="16" fillId="10" borderId="0" applyNumberFormat="0" applyBorder="0" applyAlignment="0" applyProtection="0"/>
    <xf numFmtId="0" fontId="8" fillId="10" borderId="0" applyNumberFormat="0" applyBorder="0" applyAlignment="0" applyProtection="0"/>
    <xf numFmtId="0" fontId="16" fillId="12" borderId="0" applyNumberFormat="0" applyBorder="0" applyAlignment="0" applyProtection="0"/>
    <xf numFmtId="0" fontId="8" fillId="11" borderId="0" applyNumberFormat="0" applyBorder="0" applyAlignment="0" applyProtection="0"/>
    <xf numFmtId="0" fontId="16" fillId="7" borderId="0" applyNumberFormat="0" applyBorder="0" applyAlignment="0" applyProtection="0"/>
    <xf numFmtId="0" fontId="8" fillId="7" borderId="0" applyNumberFormat="0" applyBorder="0" applyAlignment="0" applyProtection="0"/>
    <xf numFmtId="0" fontId="16" fillId="9" borderId="0" applyNumberFormat="0" applyBorder="0" applyAlignment="0" applyProtection="0"/>
    <xf numFmtId="0" fontId="8" fillId="9" borderId="0" applyNumberFormat="0" applyBorder="0" applyAlignment="0" applyProtection="0"/>
    <xf numFmtId="0" fontId="16" fillId="4" borderId="0" applyNumberFormat="0" applyBorder="0" applyAlignment="0" applyProtection="0"/>
    <xf numFmtId="0" fontId="8" fillId="13" borderId="0" applyNumberFormat="0" applyBorder="0" applyAlignment="0" applyProtection="0"/>
    <xf numFmtId="0" fontId="17" fillId="9" borderId="0" applyNumberFormat="0" applyBorder="0" applyAlignment="0" applyProtection="0"/>
    <xf numFmtId="0" fontId="18" fillId="14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15" borderId="0" applyNumberFormat="0" applyBorder="0" applyAlignment="0" applyProtection="0"/>
    <xf numFmtId="0" fontId="17" fillId="9" borderId="0" applyNumberFormat="0" applyBorder="0" applyAlignment="0" applyProtection="0"/>
    <xf numFmtId="0" fontId="18" fillId="16" borderId="0" applyNumberFormat="0" applyBorder="0" applyAlignment="0" applyProtection="0"/>
    <xf numFmtId="0" fontId="17" fillId="4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0" applyNumberFormat="0" applyBorder="0" applyAlignment="0" applyProtection="0"/>
    <xf numFmtId="0" fontId="17" fillId="21" borderId="0" applyNumberFormat="0" applyBorder="0" applyAlignment="0" applyProtection="0"/>
    <xf numFmtId="0" fontId="18" fillId="20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0" applyNumberFormat="0" applyBorder="0" applyAlignment="0" applyProtection="0"/>
    <xf numFmtId="0" fontId="17" fillId="19" borderId="0" applyNumberFormat="0" applyBorder="0" applyAlignment="0" applyProtection="0"/>
    <xf numFmtId="0" fontId="18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26" borderId="1" applyNumberFormat="0" applyAlignment="0" applyProtection="0"/>
    <xf numFmtId="0" fontId="22" fillId="25" borderId="1" applyNumberFormat="0" applyAlignment="0" applyProtection="0"/>
    <xf numFmtId="0" fontId="23" fillId="27" borderId="2" applyNumberFormat="0" applyAlignment="0" applyProtection="0"/>
    <xf numFmtId="0" fontId="24" fillId="27" borderId="2" applyNumberFormat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3" fillId="5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3" applyNumberFormat="0" applyFill="0" applyAlignment="0" applyProtection="0"/>
    <xf numFmtId="0" fontId="29" fillId="0" borderId="6" applyNumberFormat="0" applyFill="0" applyAlignment="0" applyProtection="0"/>
    <xf numFmtId="0" fontId="30" fillId="0" borderId="5" applyNumberFormat="0" applyFill="0" applyAlignment="0" applyProtection="0"/>
    <xf numFmtId="0" fontId="31" fillId="0" borderId="8" applyNumberFormat="0" applyFill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1" applyNumberFormat="0" applyAlignment="0" applyProtection="0"/>
    <xf numFmtId="0" fontId="10" fillId="4" borderId="1" applyNumberFormat="0" applyAlignment="0" applyProtection="0"/>
    <xf numFmtId="0" fontId="34" fillId="0" borderId="9" applyNumberFormat="0" applyFill="0" applyAlignment="0" applyProtection="0"/>
    <xf numFmtId="0" fontId="35" fillId="0" borderId="9" applyNumberFormat="0" applyFill="0" applyAlignment="0" applyProtection="0"/>
    <xf numFmtId="0" fontId="36" fillId="12" borderId="0" applyNumberFormat="0" applyBorder="0" applyAlignment="0" applyProtection="0"/>
    <xf numFmtId="0" fontId="14" fillId="12" borderId="0" applyNumberFormat="0" applyBorder="0" applyAlignment="0" applyProtection="0"/>
    <xf numFmtId="0" fontId="16" fillId="6" borderId="10" applyNumberFormat="0" applyFont="0" applyAlignment="0" applyProtection="0"/>
    <xf numFmtId="0" fontId="1" fillId="6" borderId="10" applyNumberFormat="0" applyFont="0" applyAlignment="0" applyProtection="0"/>
    <xf numFmtId="0" fontId="37" fillId="26" borderId="11" applyNumberFormat="0" applyAlignment="0" applyProtection="0"/>
    <xf numFmtId="0" fontId="11" fillId="25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12" fillId="0" borderId="12" applyNumberFormat="0" applyFill="0" applyAlignment="0" applyProtection="0"/>
    <xf numFmtId="0" fontId="41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4"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 applyAlignment="1">
      <alignment horizontal="center" vertical="center" textRotation="90"/>
    </xf>
    <xf numFmtId="0" fontId="4" fillId="0" borderId="75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/>
    </xf>
    <xf numFmtId="0" fontId="1" fillId="0" borderId="17" xfId="0" applyFont="1" applyBorder="1"/>
    <xf numFmtId="0" fontId="4" fillId="0" borderId="76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77" xfId="0" applyFont="1" applyBorder="1"/>
    <xf numFmtId="0" fontId="1" fillId="0" borderId="20" xfId="0" applyFont="1" applyBorder="1"/>
    <xf numFmtId="0" fontId="1" fillId="0" borderId="21" xfId="0" applyFont="1" applyBorder="1"/>
    <xf numFmtId="0" fontId="4" fillId="0" borderId="78" xfId="0" applyFont="1" applyBorder="1"/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/>
    <xf numFmtId="0" fontId="1" fillId="0" borderId="22" xfId="0" applyFont="1" applyBorder="1"/>
    <xf numFmtId="0" fontId="4" fillId="0" borderId="79" xfId="0" applyFont="1" applyBorder="1"/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6" xfId="0" applyFont="1" applyBorder="1"/>
    <xf numFmtId="0" fontId="4" fillId="0" borderId="80" xfId="0" applyFont="1" applyBorder="1"/>
    <xf numFmtId="49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/>
    <xf numFmtId="0" fontId="4" fillId="0" borderId="81" xfId="0" applyFont="1" applyBorder="1"/>
    <xf numFmtId="0" fontId="2" fillId="0" borderId="31" xfId="0" applyFont="1" applyBorder="1" applyAlignment="1">
      <alignment horizontal="left" vertical="center" wrapText="1"/>
    </xf>
    <xf numFmtId="0" fontId="1" fillId="0" borderId="32" xfId="0" applyFont="1" applyBorder="1"/>
    <xf numFmtId="0" fontId="4" fillId="0" borderId="82" xfId="0" applyFont="1" applyBorder="1"/>
    <xf numFmtId="0" fontId="1" fillId="0" borderId="21" xfId="0" applyFont="1" applyBorder="1" applyAlignment="1">
      <alignment horizontal="left" vertical="center"/>
    </xf>
    <xf numFmtId="0" fontId="1" fillId="0" borderId="33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49" fontId="7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/>
    <xf numFmtId="0" fontId="4" fillId="0" borderId="83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4" fillId="0" borderId="81" xfId="0" applyFont="1" applyBorder="1"/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/>
    <xf numFmtId="0" fontId="4" fillId="0" borderId="84" xfId="0" applyFont="1" applyBorder="1"/>
    <xf numFmtId="0" fontId="1" fillId="0" borderId="15" xfId="0" applyFont="1" applyBorder="1"/>
    <xf numFmtId="0" fontId="4" fillId="0" borderId="75" xfId="0" applyFont="1" applyBorder="1"/>
    <xf numFmtId="0" fontId="0" fillId="0" borderId="0" xfId="0" applyFont="1"/>
    <xf numFmtId="3" fontId="1" fillId="0" borderId="0" xfId="0" applyNumberFormat="1" applyFont="1"/>
    <xf numFmtId="3" fontId="0" fillId="0" borderId="0" xfId="0" applyNumberFormat="1" applyFont="1"/>
    <xf numFmtId="0" fontId="43" fillId="0" borderId="0" xfId="0" applyFont="1"/>
    <xf numFmtId="0" fontId="44" fillId="0" borderId="0" xfId="0" applyFont="1"/>
    <xf numFmtId="49" fontId="1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  <xf numFmtId="0" fontId="42" fillId="0" borderId="0" xfId="0" applyFont="1"/>
    <xf numFmtId="3" fontId="1" fillId="28" borderId="0" xfId="0" applyNumberFormat="1" applyFont="1" applyFill="1"/>
    <xf numFmtId="0" fontId="45" fillId="28" borderId="0" xfId="0" applyFont="1" applyFill="1" applyBorder="1"/>
    <xf numFmtId="0" fontId="44" fillId="28" borderId="0" xfId="0" applyFont="1" applyFill="1" applyBorder="1"/>
    <xf numFmtId="0" fontId="1" fillId="28" borderId="0" xfId="0" applyFont="1" applyFill="1" applyBorder="1"/>
    <xf numFmtId="0" fontId="46" fillId="28" borderId="0" xfId="0" applyFont="1" applyFill="1" applyBorder="1" applyAlignment="1">
      <alignment horizontal="center"/>
    </xf>
    <xf numFmtId="0" fontId="43" fillId="28" borderId="0" xfId="0" applyFont="1" applyFill="1" applyBorder="1"/>
    <xf numFmtId="0" fontId="46" fillId="28" borderId="0" xfId="0" applyFont="1" applyFill="1" applyBorder="1" applyAlignment="1"/>
    <xf numFmtId="0" fontId="45" fillId="28" borderId="0" xfId="0" applyFont="1" applyFill="1" applyBorder="1" applyAlignment="1">
      <alignment horizontal="left"/>
    </xf>
    <xf numFmtId="0" fontId="46" fillId="28" borderId="0" xfId="0" applyFont="1" applyFill="1" applyBorder="1" applyAlignment="1">
      <alignment vertical="top" wrapText="1"/>
    </xf>
    <xf numFmtId="0" fontId="46" fillId="28" borderId="0" xfId="0" applyFont="1" applyFill="1" applyBorder="1" applyAlignment="1">
      <alignment horizontal="right"/>
    </xf>
    <xf numFmtId="0" fontId="44" fillId="28" borderId="0" xfId="0" applyFont="1" applyFill="1" applyBorder="1" applyAlignment="1">
      <alignment horizontal="center" vertical="center" wrapText="1"/>
    </xf>
    <xf numFmtId="49" fontId="44" fillId="28" borderId="0" xfId="0" applyNumberFormat="1" applyFont="1" applyFill="1" applyBorder="1" applyAlignment="1">
      <alignment horizontal="center" vertical="center" wrapText="1"/>
    </xf>
    <xf numFmtId="0" fontId="44" fillId="28" borderId="0" xfId="0" applyFont="1" applyFill="1" applyBorder="1" applyAlignment="1"/>
    <xf numFmtId="0" fontId="46" fillId="28" borderId="0" xfId="0" applyFont="1" applyFill="1" applyBorder="1" applyAlignment="1">
      <alignment horizontal="right" wrapText="1"/>
    </xf>
    <xf numFmtId="0" fontId="44" fillId="28" borderId="0" xfId="0" applyFont="1" applyFill="1" applyBorder="1" applyAlignment="1">
      <alignment wrapText="1"/>
    </xf>
    <xf numFmtId="0" fontId="1" fillId="0" borderId="42" xfId="0" applyFont="1" applyBorder="1" applyAlignment="1"/>
    <xf numFmtId="0" fontId="1" fillId="0" borderId="43" xfId="0" applyFont="1" applyBorder="1"/>
    <xf numFmtId="0" fontId="1" fillId="0" borderId="44" xfId="0" applyFont="1" applyBorder="1" applyAlignment="1"/>
    <xf numFmtId="1" fontId="1" fillId="0" borderId="45" xfId="0" applyNumberFormat="1" applyFont="1" applyBorder="1" applyAlignment="1"/>
    <xf numFmtId="1" fontId="1" fillId="0" borderId="46" xfId="0" applyNumberFormat="1" applyFont="1" applyBorder="1" applyAlignment="1"/>
    <xf numFmtId="1" fontId="1" fillId="0" borderId="47" xfId="0" applyNumberFormat="1" applyFont="1" applyBorder="1" applyAlignment="1"/>
    <xf numFmtId="0" fontId="1" fillId="0" borderId="48" xfId="0" applyFont="1" applyBorder="1" applyAlignment="1"/>
    <xf numFmtId="0" fontId="2" fillId="0" borderId="44" xfId="0" applyFont="1" applyBorder="1" applyAlignment="1"/>
    <xf numFmtId="0" fontId="1" fillId="0" borderId="47" xfId="0" applyFont="1" applyBorder="1"/>
    <xf numFmtId="0" fontId="2" fillId="0" borderId="0" xfId="0" applyFont="1"/>
    <xf numFmtId="1" fontId="2" fillId="0" borderId="44" xfId="0" applyNumberFormat="1" applyFont="1" applyBorder="1" applyAlignment="1"/>
    <xf numFmtId="0" fontId="2" fillId="29" borderId="0" xfId="0" applyFont="1" applyFill="1"/>
    <xf numFmtId="1" fontId="2" fillId="29" borderId="49" xfId="0" applyNumberFormat="1" applyFont="1" applyFill="1" applyBorder="1" applyAlignment="1"/>
    <xf numFmtId="2" fontId="2" fillId="30" borderId="0" xfId="0" applyNumberFormat="1" applyFont="1" applyFill="1"/>
    <xf numFmtId="2" fontId="1" fillId="0" borderId="0" xfId="0" applyNumberFormat="1" applyFont="1"/>
    <xf numFmtId="0" fontId="42" fillId="0" borderId="68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42" fillId="0" borderId="46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70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justify"/>
    </xf>
    <xf numFmtId="0" fontId="3" fillId="0" borderId="72" xfId="0" applyFont="1" applyBorder="1" applyAlignment="1">
      <alignment horizontal="center" vertical="center"/>
    </xf>
    <xf numFmtId="0" fontId="1" fillId="0" borderId="73" xfId="0" applyFont="1" applyBorder="1" applyAlignment="1"/>
    <xf numFmtId="0" fontId="1" fillId="0" borderId="74" xfId="0" applyFont="1" applyBorder="1" applyAlignment="1"/>
    <xf numFmtId="0" fontId="2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/>
    </xf>
    <xf numFmtId="0" fontId="1" fillId="0" borderId="64" xfId="0" applyFont="1" applyBorder="1" applyAlignment="1">
      <alignment horizontal="left"/>
    </xf>
    <xf numFmtId="0" fontId="6" fillId="0" borderId="38" xfId="0" applyFont="1" applyBorder="1" applyAlignment="1">
      <alignment horizontal="left" vertical="center"/>
    </xf>
    <xf numFmtId="0" fontId="1" fillId="0" borderId="54" xfId="0" applyFont="1" applyBorder="1" applyAlignment="1"/>
    <xf numFmtId="0" fontId="1" fillId="0" borderId="40" xfId="0" applyFont="1" applyBorder="1" applyAlignment="1"/>
    <xf numFmtId="0" fontId="1" fillId="0" borderId="56" xfId="0" applyFont="1" applyBorder="1" applyAlignment="1"/>
    <xf numFmtId="49" fontId="5" fillId="0" borderId="51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49" fontId="7" fillId="0" borderId="60" xfId="0" applyNumberFormat="1" applyFont="1" applyBorder="1" applyAlignment="1">
      <alignment horizontal="center" vertical="center"/>
    </xf>
    <xf numFmtId="49" fontId="7" fillId="0" borderId="66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/>
    </xf>
    <xf numFmtId="0" fontId="1" fillId="0" borderId="55" xfId="0" applyFont="1" applyBorder="1" applyAlignment="1"/>
    <xf numFmtId="0" fontId="1" fillId="0" borderId="5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49" fontId="7" fillId="0" borderId="59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44" fillId="28" borderId="0" xfId="0" applyFont="1" applyFill="1" applyBorder="1" applyAlignment="1">
      <alignment horizontal="left" vertical="center" wrapText="1"/>
    </xf>
    <xf numFmtId="0" fontId="44" fillId="28" borderId="0" xfId="0" applyFont="1" applyFill="1" applyBorder="1" applyAlignment="1">
      <alignment horizontal="center" wrapText="1"/>
    </xf>
    <xf numFmtId="0" fontId="46" fillId="28" borderId="0" xfId="0" applyFont="1" applyFill="1" applyBorder="1" applyAlignment="1">
      <alignment horizontal="center" vertical="center" wrapText="1"/>
    </xf>
  </cellXfs>
  <cellStyles count="83">
    <cellStyle name="20% - Accent1 1" xfId="1"/>
    <cellStyle name="20% - Accent1 2" xfId="2"/>
    <cellStyle name="20% - Accent2 1" xfId="3"/>
    <cellStyle name="20% - Accent2 2" xfId="4"/>
    <cellStyle name="20% - Accent3 1" xfId="5"/>
    <cellStyle name="20% - Accent3 2" xfId="6"/>
    <cellStyle name="20% - Accent4 1" xfId="7"/>
    <cellStyle name="20% - Accent4 2" xfId="8"/>
    <cellStyle name="20% - Accent5 1" xfId="9"/>
    <cellStyle name="20% - Accent5 2" xfId="10"/>
    <cellStyle name="20% - Accent6 1" xfId="11"/>
    <cellStyle name="20% - Accent6 2" xfId="12"/>
    <cellStyle name="40% - Accent1 1" xfId="13"/>
    <cellStyle name="40% - Accent1 2" xfId="14"/>
    <cellStyle name="40% - Accent2 1" xfId="15"/>
    <cellStyle name="40% - Accent2 2" xfId="16"/>
    <cellStyle name="40% - Accent3 1" xfId="17"/>
    <cellStyle name="40% - Accent3 2" xfId="18"/>
    <cellStyle name="40% - Accent4 1" xfId="19"/>
    <cellStyle name="40% - Accent4 2" xfId="20"/>
    <cellStyle name="40% - Accent5 1" xfId="21"/>
    <cellStyle name="40% - Accent5 2" xfId="22"/>
    <cellStyle name="40% - Accent6 1" xfId="23"/>
    <cellStyle name="40% - Accent6 2" xfId="24"/>
    <cellStyle name="60% - Accent1 1" xfId="25"/>
    <cellStyle name="60% - Accent1 2" xfId="26"/>
    <cellStyle name="60% - Accent2 1" xfId="27"/>
    <cellStyle name="60% - Accent2 2" xfId="28"/>
    <cellStyle name="60% - Accent3 1" xfId="29"/>
    <cellStyle name="60% - Accent3 2" xfId="30"/>
    <cellStyle name="60% - Accent4 1" xfId="31"/>
    <cellStyle name="60% - Accent4 2" xfId="32"/>
    <cellStyle name="60% - Accent5 1" xfId="33"/>
    <cellStyle name="60% - Accent5 2" xfId="34"/>
    <cellStyle name="60% - Accent6 1" xfId="35"/>
    <cellStyle name="60% - Accent6 2" xfId="36"/>
    <cellStyle name="Accent1 1" xfId="37"/>
    <cellStyle name="Accent1 2" xfId="38"/>
    <cellStyle name="Accent2 1" xfId="39"/>
    <cellStyle name="Accent2 2" xfId="40"/>
    <cellStyle name="Accent3 1" xfId="41"/>
    <cellStyle name="Accent3 2" xfId="42"/>
    <cellStyle name="Accent4 1" xfId="43"/>
    <cellStyle name="Accent4 2" xfId="44"/>
    <cellStyle name="Accent5 1" xfId="45"/>
    <cellStyle name="Accent5 2" xfId="46"/>
    <cellStyle name="Accent6 1" xfId="47"/>
    <cellStyle name="Accent6 2" xfId="48"/>
    <cellStyle name="Bad 1" xfId="49"/>
    <cellStyle name="Bad 2" xfId="50"/>
    <cellStyle name="Calculation 1" xfId="51"/>
    <cellStyle name="Calculation 2" xfId="52"/>
    <cellStyle name="Check Cell 1" xfId="53"/>
    <cellStyle name="Check Cell 2" xfId="54"/>
    <cellStyle name="Explanatory Text 1" xfId="55"/>
    <cellStyle name="Explanatory Text 2" xfId="56"/>
    <cellStyle name="Good 1" xfId="57"/>
    <cellStyle name="Good 2" xfId="58"/>
    <cellStyle name="Heading 1 1" xfId="59"/>
    <cellStyle name="Heading 1 2" xfId="60"/>
    <cellStyle name="Heading 2 1" xfId="61"/>
    <cellStyle name="Heading 2 2" xfId="62"/>
    <cellStyle name="Heading 3 1" xfId="63"/>
    <cellStyle name="Heading 3 2" xfId="64"/>
    <cellStyle name="Heading 4 1" xfId="65"/>
    <cellStyle name="Heading 4 2" xfId="66"/>
    <cellStyle name="Input 1" xfId="67"/>
    <cellStyle name="Input 2" xfId="68"/>
    <cellStyle name="Linked Cell 1" xfId="69"/>
    <cellStyle name="Linked Cell 2" xfId="70"/>
    <cellStyle name="Neutral 1" xfId="71"/>
    <cellStyle name="Neutral 2" xfId="72"/>
    <cellStyle name="Normal" xfId="0" builtinId="0"/>
    <cellStyle name="Note 1" xfId="73"/>
    <cellStyle name="Note 2" xfId="74"/>
    <cellStyle name="Output 1" xfId="75"/>
    <cellStyle name="Output 2" xfId="76"/>
    <cellStyle name="Title 1" xfId="77"/>
    <cellStyle name="Title 2" xfId="78"/>
    <cellStyle name="Total 1" xfId="79"/>
    <cellStyle name="Total 2" xfId="80"/>
    <cellStyle name="Warning Text 1" xfId="81"/>
    <cellStyle name="Warning Text 2" xfId="8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19050</xdr:rowOff>
    </xdr:from>
    <xdr:to>
      <xdr:col>14</xdr:col>
      <xdr:colOff>28575</xdr:colOff>
      <xdr:row>2</xdr:row>
      <xdr:rowOff>152400</xdr:rowOff>
    </xdr:to>
    <xdr:pic>
      <xdr:nvPicPr>
        <xdr:cNvPr id="1055" name="Shape">
          <a:extLst>
            <a:ext uri="{FF2B5EF4-FFF2-40B4-BE49-F238E27FC236}">
              <a16:creationId xmlns:a16="http://schemas.microsoft.com/office/drawing/2014/main" id="{827895E3-BA3B-4FA3-98DF-9D970B6DA7B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19050"/>
          <a:ext cx="40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6"/>
  <sheetViews>
    <sheetView showGridLines="0" tabSelected="1" zoomScaleNormal="100" workbookViewId="0">
      <selection activeCell="AD39" sqref="AD39"/>
    </sheetView>
  </sheetViews>
  <sheetFormatPr defaultRowHeight="12.75" x14ac:dyDescent="0.2"/>
  <cols>
    <col min="1" max="1" width="4" customWidth="1"/>
    <col min="2" max="2" width="4.140625" customWidth="1"/>
    <col min="3" max="3" width="34.7109375" customWidth="1"/>
    <col min="4" max="4" width="15.7109375" customWidth="1"/>
    <col min="5" max="5" width="6.42578125" bestFit="1" customWidth="1"/>
    <col min="6" max="10" width="6.140625" bestFit="1" customWidth="1"/>
    <col min="11" max="11" width="6.42578125" bestFit="1" customWidth="1"/>
    <col min="12" max="12" width="5.140625" customWidth="1"/>
    <col min="13" max="13" width="6.140625" bestFit="1" customWidth="1"/>
    <col min="14" max="14" width="5.140625" customWidth="1"/>
    <col min="15" max="15" width="6.140625" bestFit="1" customWidth="1"/>
    <col min="16" max="16" width="5.140625" customWidth="1"/>
    <col min="17" max="17" width="6.140625" bestFit="1" customWidth="1"/>
    <col min="18" max="18" width="6.42578125" customWidth="1"/>
    <col min="19" max="19" width="7.28515625" customWidth="1"/>
    <col min="20" max="20" width="6.140625" bestFit="1" customWidth="1"/>
    <col min="21" max="21" width="5.140625" customWidth="1"/>
    <col min="22" max="22" width="7.140625" bestFit="1" customWidth="1"/>
    <col min="23" max="23" width="6" bestFit="1" customWidth="1"/>
    <col min="24" max="24" width="6.42578125" bestFit="1" customWidth="1"/>
    <col min="25" max="25" width="6.140625" bestFit="1" customWidth="1"/>
    <col min="26" max="26" width="6.42578125" bestFit="1" customWidth="1"/>
    <col min="27" max="27" width="6.140625" bestFit="1" customWidth="1"/>
    <col min="28" max="29" width="5.140625" customWidth="1"/>
    <col min="30" max="30" width="9.42578125" customWidth="1"/>
    <col min="31" max="31" width="5.140625" customWidth="1"/>
    <col min="32" max="32" width="0.140625" customWidth="1"/>
    <col min="33" max="33" width="2.42578125" hidden="1" customWidth="1"/>
    <col min="34" max="34" width="5.140625" hidden="1" customWidth="1"/>
    <col min="35" max="35" width="22.7109375" customWidth="1"/>
    <col min="36" max="36" width="21.85546875" customWidth="1"/>
    <col min="37" max="37" width="23.42578125" customWidth="1"/>
    <col min="38" max="38" width="31.42578125" customWidth="1"/>
    <col min="39" max="39" width="30.5703125" customWidth="1"/>
    <col min="40" max="40" width="27.5703125" customWidth="1"/>
    <col min="41" max="41" width="21.28515625" customWidth="1"/>
    <col min="42" max="42" width="22.140625" customWidth="1"/>
    <col min="46" max="47" width="15.28515625" customWidth="1"/>
    <col min="71" max="71" width="16.140625" customWidth="1"/>
  </cols>
  <sheetData>
    <row r="1" spans="1:9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9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9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91" x14ac:dyDescent="0.2">
      <c r="A4" s="96" t="s">
        <v>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2"/>
      <c r="AI4" s="2"/>
      <c r="AJ4" s="2"/>
      <c r="AK4" s="2"/>
      <c r="AL4" s="2"/>
    </row>
    <row r="5" spans="1:91" x14ac:dyDescent="0.2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1"/>
      <c r="AI5" s="1"/>
      <c r="AJ5" s="1"/>
      <c r="AK5" s="1"/>
      <c r="AL5" s="1"/>
    </row>
    <row r="6" spans="1:91" x14ac:dyDescent="0.2">
      <c r="A6" s="97" t="s">
        <v>62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1"/>
      <c r="AI6" s="1"/>
      <c r="AJ6" s="1"/>
      <c r="AK6" s="1"/>
      <c r="AL6" s="1"/>
    </row>
    <row r="7" spans="1:91" x14ac:dyDescent="0.2">
      <c r="A7" s="98" t="s">
        <v>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1"/>
      <c r="AI7" s="1"/>
      <c r="AJ7" s="1"/>
      <c r="AK7" s="1"/>
      <c r="AL7" s="1"/>
    </row>
    <row r="8" spans="1:91" x14ac:dyDescent="0.2">
      <c r="A8" s="97" t="s">
        <v>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1"/>
      <c r="AI8" s="1"/>
      <c r="AJ8" s="1"/>
      <c r="AK8" s="1"/>
      <c r="AL8" s="1"/>
    </row>
    <row r="9" spans="1:91" ht="42.75" customHeight="1" thickBot="1" x14ac:dyDescent="0.3">
      <c r="A9" s="99" t="s">
        <v>60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"/>
      <c r="AI9" s="54"/>
      <c r="AJ9" s="55"/>
      <c r="AK9" s="55"/>
      <c r="AL9" s="55"/>
      <c r="AM9" s="55"/>
      <c r="AN9" s="55"/>
      <c r="AO9" s="55"/>
      <c r="AP9" s="55"/>
    </row>
    <row r="10" spans="1:91" ht="214.5" customHeight="1" thickBot="1" x14ac:dyDescent="0.25">
      <c r="A10" s="100" t="s">
        <v>4</v>
      </c>
      <c r="B10" s="101"/>
      <c r="C10" s="102"/>
      <c r="D10" s="3"/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4" t="s">
        <v>15</v>
      </c>
      <c r="P10" s="4" t="s">
        <v>16</v>
      </c>
      <c r="Q10" s="4" t="s">
        <v>17</v>
      </c>
      <c r="R10" s="4" t="s">
        <v>18</v>
      </c>
      <c r="S10" s="4" t="s">
        <v>19</v>
      </c>
      <c r="T10" s="4" t="s">
        <v>20</v>
      </c>
      <c r="U10" s="4" t="s">
        <v>21</v>
      </c>
      <c r="V10" s="4" t="s">
        <v>22</v>
      </c>
      <c r="W10" s="4" t="s">
        <v>23</v>
      </c>
      <c r="X10" s="4" t="s">
        <v>24</v>
      </c>
      <c r="Y10" s="4" t="s">
        <v>25</v>
      </c>
      <c r="Z10" s="4" t="s">
        <v>26</v>
      </c>
      <c r="AA10" s="4" t="s">
        <v>27</v>
      </c>
      <c r="AB10" s="4" t="s">
        <v>28</v>
      </c>
      <c r="AC10" s="4" t="s">
        <v>29</v>
      </c>
      <c r="AD10" s="5" t="s">
        <v>30</v>
      </c>
      <c r="AE10" s="1"/>
      <c r="AF10" s="1"/>
      <c r="AG10" s="1"/>
      <c r="AH10" s="1"/>
      <c r="AI10" s="61"/>
      <c r="AJ10" s="62"/>
      <c r="AK10" s="62"/>
      <c r="AL10" s="62"/>
      <c r="AM10" s="62"/>
      <c r="AN10" s="62"/>
      <c r="AO10" s="62"/>
      <c r="AP10" s="62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</row>
    <row r="11" spans="1:91" ht="15.75" customHeight="1" thickBot="1" x14ac:dyDescent="0.3">
      <c r="A11" s="110" t="s">
        <v>31</v>
      </c>
      <c r="B11" s="106" t="s">
        <v>32</v>
      </c>
      <c r="C11" s="107"/>
      <c r="D11" s="6" t="s">
        <v>59</v>
      </c>
      <c r="E11" s="7">
        <v>4196</v>
      </c>
      <c r="F11" s="7">
        <v>38456</v>
      </c>
      <c r="G11" s="7">
        <v>23729</v>
      </c>
      <c r="H11" s="7">
        <v>40361</v>
      </c>
      <c r="I11" s="7">
        <v>16985</v>
      </c>
      <c r="J11" s="7">
        <v>14159</v>
      </c>
      <c r="K11" s="7">
        <v>12860</v>
      </c>
      <c r="L11" s="7">
        <v>4553</v>
      </c>
      <c r="M11" s="7">
        <v>25193</v>
      </c>
      <c r="N11" s="7">
        <v>6531</v>
      </c>
      <c r="O11" s="7">
        <v>18133</v>
      </c>
      <c r="P11" s="7">
        <v>7085</v>
      </c>
      <c r="Q11" s="7">
        <v>58441</v>
      </c>
      <c r="R11" s="7">
        <v>6201</v>
      </c>
      <c r="S11" s="7">
        <v>9184</v>
      </c>
      <c r="T11" s="7">
        <v>26113</v>
      </c>
      <c r="U11" s="7">
        <v>2550</v>
      </c>
      <c r="V11" s="7">
        <v>135723</v>
      </c>
      <c r="W11" s="7">
        <v>11974</v>
      </c>
      <c r="X11" s="7">
        <v>22070</v>
      </c>
      <c r="Y11" s="7">
        <v>11521</v>
      </c>
      <c r="Z11" s="7">
        <v>11744</v>
      </c>
      <c r="AA11" s="7">
        <v>19975</v>
      </c>
      <c r="AB11" s="7">
        <v>1741</v>
      </c>
      <c r="AC11" s="7">
        <v>3121</v>
      </c>
      <c r="AD11" s="8">
        <f t="shared" ref="AD11:AD28" si="0">SUM(E11:AC11)</f>
        <v>532599</v>
      </c>
      <c r="AE11" s="1"/>
      <c r="AF11" s="1"/>
      <c r="AG11" s="1"/>
      <c r="AH11" s="1"/>
      <c r="AI11" s="64"/>
      <c r="AJ11" s="133"/>
      <c r="AK11" s="133"/>
      <c r="AL11" s="133"/>
      <c r="AM11" s="133"/>
      <c r="AN11" s="133"/>
      <c r="AO11" s="133"/>
      <c r="AP11" s="133"/>
      <c r="AQ11" s="63"/>
      <c r="AR11" s="63"/>
      <c r="AS11" s="65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</row>
    <row r="12" spans="1:91" ht="15" customHeight="1" thickBot="1" x14ac:dyDescent="0.3">
      <c r="A12" s="111"/>
      <c r="B12" s="108"/>
      <c r="C12" s="109"/>
      <c r="D12" s="6" t="s">
        <v>58</v>
      </c>
      <c r="E12" s="9">
        <v>4116</v>
      </c>
      <c r="F12" s="10">
        <v>39475</v>
      </c>
      <c r="G12" s="10">
        <v>23883</v>
      </c>
      <c r="H12" s="10">
        <v>40109</v>
      </c>
      <c r="I12" s="10">
        <v>18053</v>
      </c>
      <c r="J12" s="10">
        <v>13854</v>
      </c>
      <c r="K12" s="10">
        <v>13117</v>
      </c>
      <c r="L12" s="10">
        <v>4618</v>
      </c>
      <c r="M12" s="10">
        <v>25560</v>
      </c>
      <c r="N12" s="10">
        <v>6343</v>
      </c>
      <c r="O12" s="10">
        <v>18534</v>
      </c>
      <c r="P12" s="10">
        <v>6905</v>
      </c>
      <c r="Q12" s="10">
        <v>58649</v>
      </c>
      <c r="R12" s="10">
        <v>6201</v>
      </c>
      <c r="S12" s="10">
        <v>9241</v>
      </c>
      <c r="T12" s="10">
        <v>25511</v>
      </c>
      <c r="U12" s="10">
        <v>2441</v>
      </c>
      <c r="V12" s="10">
        <v>140679</v>
      </c>
      <c r="W12" s="10">
        <v>12381</v>
      </c>
      <c r="X12" s="10">
        <v>22594</v>
      </c>
      <c r="Y12" s="10">
        <v>11831</v>
      </c>
      <c r="Z12" s="10">
        <v>12105</v>
      </c>
      <c r="AA12" s="10">
        <v>20440</v>
      </c>
      <c r="AB12" s="10">
        <v>1539</v>
      </c>
      <c r="AC12" s="10">
        <v>3053</v>
      </c>
      <c r="AD12" s="11">
        <f t="shared" si="0"/>
        <v>541232</v>
      </c>
      <c r="AE12" s="1"/>
      <c r="AF12" s="1"/>
      <c r="AG12" s="1"/>
      <c r="AH12" s="1"/>
      <c r="AI12" s="66"/>
      <c r="AJ12" s="133"/>
      <c r="AK12" s="133"/>
      <c r="AL12" s="133"/>
      <c r="AM12" s="133"/>
      <c r="AN12" s="133"/>
      <c r="AO12" s="133"/>
      <c r="AP12" s="133"/>
      <c r="AQ12" s="63"/>
      <c r="AR12" s="63"/>
      <c r="AS12" s="67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</row>
    <row r="13" spans="1:91" ht="16.5" customHeight="1" x14ac:dyDescent="0.25">
      <c r="A13" s="112" t="s">
        <v>33</v>
      </c>
      <c r="B13" s="103" t="s">
        <v>34</v>
      </c>
      <c r="C13" s="104"/>
      <c r="D13" s="105"/>
      <c r="E13" s="12">
        <f t="shared" ref="E13:AC13" si="1">SUM(E14:E16)</f>
        <v>190</v>
      </c>
      <c r="F13" s="13">
        <f t="shared" si="1"/>
        <v>1691</v>
      </c>
      <c r="G13" s="13">
        <f t="shared" si="1"/>
        <v>1188</v>
      </c>
      <c r="H13" s="13">
        <f t="shared" si="1"/>
        <v>1851</v>
      </c>
      <c r="I13" s="13">
        <f t="shared" si="1"/>
        <v>794</v>
      </c>
      <c r="J13" s="13">
        <f t="shared" si="1"/>
        <v>382</v>
      </c>
      <c r="K13" s="13">
        <f t="shared" si="1"/>
        <v>558</v>
      </c>
      <c r="L13" s="13">
        <f t="shared" si="1"/>
        <v>208</v>
      </c>
      <c r="M13" s="13">
        <f t="shared" si="1"/>
        <v>969</v>
      </c>
      <c r="N13" s="13">
        <f t="shared" si="1"/>
        <v>229</v>
      </c>
      <c r="O13" s="13">
        <f t="shared" si="1"/>
        <v>725</v>
      </c>
      <c r="P13" s="13">
        <f t="shared" si="1"/>
        <v>291</v>
      </c>
      <c r="Q13" s="13">
        <f t="shared" si="1"/>
        <v>2408</v>
      </c>
      <c r="R13" s="13">
        <f t="shared" si="1"/>
        <v>343</v>
      </c>
      <c r="S13" s="13">
        <f t="shared" si="1"/>
        <v>464</v>
      </c>
      <c r="T13" s="13">
        <f t="shared" si="1"/>
        <v>844</v>
      </c>
      <c r="U13" s="13">
        <f t="shared" si="1"/>
        <v>97</v>
      </c>
      <c r="V13" s="13">
        <f t="shared" si="1"/>
        <v>5913</v>
      </c>
      <c r="W13" s="13">
        <f t="shared" si="1"/>
        <v>772</v>
      </c>
      <c r="X13" s="13">
        <f t="shared" si="1"/>
        <v>1245</v>
      </c>
      <c r="Y13" s="13">
        <f t="shared" si="1"/>
        <v>469</v>
      </c>
      <c r="Z13" s="13">
        <f t="shared" si="1"/>
        <v>598</v>
      </c>
      <c r="AA13" s="13">
        <f t="shared" si="1"/>
        <v>816</v>
      </c>
      <c r="AB13" s="13">
        <f t="shared" si="1"/>
        <v>33</v>
      </c>
      <c r="AC13" s="13">
        <f t="shared" si="1"/>
        <v>99</v>
      </c>
      <c r="AD13" s="14">
        <f t="shared" si="0"/>
        <v>23177</v>
      </c>
      <c r="AE13" s="1"/>
      <c r="AF13" s="1"/>
      <c r="AG13" s="1"/>
      <c r="AH13" s="1"/>
      <c r="AI13" s="66"/>
      <c r="AJ13" s="133"/>
      <c r="AK13" s="133"/>
      <c r="AL13" s="133"/>
      <c r="AM13" s="133"/>
      <c r="AN13" s="133"/>
      <c r="AO13" s="133"/>
      <c r="AP13" s="133"/>
      <c r="AQ13" s="63"/>
      <c r="AR13" s="63"/>
      <c r="AS13" s="62"/>
      <c r="AT13" s="131"/>
      <c r="AU13" s="6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</row>
    <row r="14" spans="1:91" ht="15" customHeight="1" x14ac:dyDescent="0.25">
      <c r="A14" s="113"/>
      <c r="B14" s="15" t="s">
        <v>35</v>
      </c>
      <c r="C14" s="115" t="s">
        <v>36</v>
      </c>
      <c r="D14" s="116"/>
      <c r="E14" s="17">
        <v>175</v>
      </c>
      <c r="F14" s="18">
        <v>1459</v>
      </c>
      <c r="G14" s="18">
        <v>1085</v>
      </c>
      <c r="H14" s="18">
        <v>1735</v>
      </c>
      <c r="I14" s="18">
        <v>592</v>
      </c>
      <c r="J14" s="18">
        <v>358</v>
      </c>
      <c r="K14" s="18">
        <v>510</v>
      </c>
      <c r="L14" s="18">
        <v>165</v>
      </c>
      <c r="M14" s="18">
        <v>804</v>
      </c>
      <c r="N14" s="18">
        <v>210</v>
      </c>
      <c r="O14" s="18">
        <v>618</v>
      </c>
      <c r="P14" s="18">
        <v>281</v>
      </c>
      <c r="Q14" s="18">
        <v>2262</v>
      </c>
      <c r="R14" s="18">
        <v>293</v>
      </c>
      <c r="S14" s="18">
        <v>380</v>
      </c>
      <c r="T14" s="18">
        <v>793</v>
      </c>
      <c r="U14" s="18">
        <v>92</v>
      </c>
      <c r="V14" s="18">
        <v>5399</v>
      </c>
      <c r="W14" s="18">
        <v>490</v>
      </c>
      <c r="X14" s="18">
        <v>1170</v>
      </c>
      <c r="Y14" s="18">
        <v>388</v>
      </c>
      <c r="Z14" s="18">
        <v>531</v>
      </c>
      <c r="AA14" s="18">
        <v>706</v>
      </c>
      <c r="AB14" s="18">
        <v>28</v>
      </c>
      <c r="AC14" s="18">
        <v>84</v>
      </c>
      <c r="AD14" s="19">
        <f t="shared" si="0"/>
        <v>20608</v>
      </c>
      <c r="AE14" s="1"/>
      <c r="AF14" s="1"/>
      <c r="AG14" s="1"/>
      <c r="AH14" s="1"/>
      <c r="AI14" s="68"/>
      <c r="AJ14" s="69"/>
      <c r="AK14" s="69"/>
      <c r="AL14" s="69"/>
      <c r="AM14" s="69"/>
      <c r="AN14" s="69"/>
      <c r="AO14" s="69"/>
      <c r="AP14" s="69"/>
      <c r="AQ14" s="63"/>
      <c r="AR14" s="63"/>
      <c r="AS14" s="62"/>
      <c r="AT14" s="131"/>
      <c r="AU14" s="70"/>
      <c r="AV14" s="70"/>
      <c r="AW14" s="71"/>
      <c r="AX14" s="71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S14" s="58"/>
      <c r="BT14" s="58"/>
      <c r="BU14" s="58"/>
      <c r="BV14" s="58"/>
      <c r="BW14" s="58"/>
      <c r="BX14" s="58"/>
      <c r="BY14" s="58"/>
      <c r="BZ14" s="58"/>
      <c r="CA14" s="58"/>
      <c r="CB14" s="58"/>
    </row>
    <row r="15" spans="1:91" ht="25.5" x14ac:dyDescent="0.25">
      <c r="A15" s="113"/>
      <c r="B15" s="15" t="s">
        <v>37</v>
      </c>
      <c r="C15" s="16" t="s">
        <v>61</v>
      </c>
      <c r="D15" s="20"/>
      <c r="E15" s="18">
        <v>13</v>
      </c>
      <c r="F15" s="18">
        <v>111</v>
      </c>
      <c r="G15" s="18">
        <v>76</v>
      </c>
      <c r="H15" s="18">
        <v>85</v>
      </c>
      <c r="I15" s="18">
        <v>147</v>
      </c>
      <c r="J15" s="18">
        <v>21</v>
      </c>
      <c r="K15" s="18">
        <v>21</v>
      </c>
      <c r="L15" s="18">
        <v>32</v>
      </c>
      <c r="M15" s="18">
        <v>46</v>
      </c>
      <c r="N15" s="18">
        <v>14</v>
      </c>
      <c r="O15" s="18">
        <v>68</v>
      </c>
      <c r="P15" s="18">
        <v>6</v>
      </c>
      <c r="Q15" s="18">
        <v>83</v>
      </c>
      <c r="R15" s="18">
        <v>46</v>
      </c>
      <c r="S15" s="18">
        <v>67</v>
      </c>
      <c r="T15" s="18">
        <v>35</v>
      </c>
      <c r="U15" s="18">
        <v>5</v>
      </c>
      <c r="V15" s="18">
        <v>191</v>
      </c>
      <c r="W15" s="18">
        <v>34</v>
      </c>
      <c r="X15" s="18">
        <v>40</v>
      </c>
      <c r="Y15" s="18">
        <v>45</v>
      </c>
      <c r="Z15" s="18">
        <v>38</v>
      </c>
      <c r="AA15" s="18">
        <v>90</v>
      </c>
      <c r="AB15" s="18">
        <v>5</v>
      </c>
      <c r="AC15" s="18">
        <v>12</v>
      </c>
      <c r="AD15" s="19">
        <f t="shared" si="0"/>
        <v>1331</v>
      </c>
      <c r="AE15" s="1"/>
      <c r="AF15" s="1"/>
      <c r="AG15" s="1"/>
      <c r="AH15" s="1"/>
      <c r="AI15" s="68"/>
      <c r="AJ15" s="69"/>
      <c r="AK15" s="69"/>
      <c r="AL15" s="69"/>
      <c r="AM15" s="69"/>
      <c r="AN15" s="69"/>
      <c r="AO15" s="69"/>
      <c r="AP15" s="69"/>
      <c r="AQ15" s="63"/>
      <c r="AR15" s="63"/>
      <c r="AS15" s="72"/>
      <c r="AT15" s="6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S15" s="58"/>
      <c r="BT15" s="58"/>
      <c r="BU15" s="58"/>
      <c r="BV15" s="58"/>
      <c r="BW15" s="58"/>
      <c r="BX15" s="58"/>
      <c r="BY15" s="58"/>
      <c r="BZ15" s="58"/>
      <c r="CA15" s="58"/>
      <c r="CB15" s="58"/>
    </row>
    <row r="16" spans="1:91" ht="29.25" customHeight="1" thickBot="1" x14ac:dyDescent="0.3">
      <c r="A16" s="114"/>
      <c r="B16" s="21" t="s">
        <v>38</v>
      </c>
      <c r="C16" s="22" t="s">
        <v>39</v>
      </c>
      <c r="D16" s="23"/>
      <c r="E16" s="24">
        <v>2</v>
      </c>
      <c r="F16" s="24">
        <v>121</v>
      </c>
      <c r="G16" s="24">
        <v>27</v>
      </c>
      <c r="H16" s="24">
        <v>31</v>
      </c>
      <c r="I16" s="24">
        <v>55</v>
      </c>
      <c r="J16" s="24">
        <v>3</v>
      </c>
      <c r="K16" s="24">
        <v>27</v>
      </c>
      <c r="L16" s="24">
        <v>11</v>
      </c>
      <c r="M16" s="24">
        <v>119</v>
      </c>
      <c r="N16" s="24">
        <v>5</v>
      </c>
      <c r="O16" s="24">
        <v>39</v>
      </c>
      <c r="P16" s="24">
        <v>4</v>
      </c>
      <c r="Q16" s="24">
        <v>63</v>
      </c>
      <c r="R16" s="24">
        <v>4</v>
      </c>
      <c r="S16" s="24">
        <v>17</v>
      </c>
      <c r="T16" s="24">
        <v>16</v>
      </c>
      <c r="U16" s="24">
        <v>0</v>
      </c>
      <c r="V16" s="24">
        <v>323</v>
      </c>
      <c r="W16" s="24">
        <v>248</v>
      </c>
      <c r="X16" s="24">
        <v>35</v>
      </c>
      <c r="Y16" s="24">
        <v>36</v>
      </c>
      <c r="Z16" s="24">
        <v>29</v>
      </c>
      <c r="AA16" s="24">
        <v>20</v>
      </c>
      <c r="AB16" s="24">
        <v>0</v>
      </c>
      <c r="AC16" s="24">
        <v>3</v>
      </c>
      <c r="AD16" s="25">
        <f t="shared" si="0"/>
        <v>1238</v>
      </c>
      <c r="AE16" s="1"/>
      <c r="AF16" s="1"/>
      <c r="AG16" s="1"/>
      <c r="AH16" s="1"/>
      <c r="AI16" s="68"/>
      <c r="AJ16" s="69"/>
      <c r="AK16" s="69"/>
      <c r="AL16" s="69"/>
      <c r="AM16" s="69"/>
      <c r="AN16" s="69"/>
      <c r="AO16" s="69"/>
      <c r="AP16" s="69"/>
      <c r="AQ16" s="63"/>
      <c r="AR16" s="63"/>
      <c r="AS16" s="62"/>
      <c r="AT16" s="74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S16" s="58"/>
      <c r="BT16" s="58"/>
      <c r="BU16" s="58"/>
      <c r="BV16" s="58"/>
      <c r="BW16" s="58"/>
      <c r="BX16" s="58"/>
      <c r="BY16" s="58"/>
      <c r="BZ16" s="58"/>
      <c r="CA16" s="58"/>
      <c r="CB16" s="58"/>
    </row>
    <row r="17" spans="1:80" ht="45.75" customHeight="1" thickBot="1" x14ac:dyDescent="0.3">
      <c r="A17" s="26" t="s">
        <v>40</v>
      </c>
      <c r="B17" s="117" t="s">
        <v>41</v>
      </c>
      <c r="C17" s="118"/>
      <c r="D17" s="119"/>
      <c r="E17" s="27">
        <v>307</v>
      </c>
      <c r="F17" s="27">
        <v>1818</v>
      </c>
      <c r="G17" s="27">
        <v>1019</v>
      </c>
      <c r="H17" s="27">
        <v>1614</v>
      </c>
      <c r="I17" s="27">
        <v>1660</v>
      </c>
      <c r="J17" s="27">
        <v>565</v>
      </c>
      <c r="K17" s="27">
        <v>876</v>
      </c>
      <c r="L17" s="27">
        <v>154</v>
      </c>
      <c r="M17" s="27">
        <v>703</v>
      </c>
      <c r="N17" s="27">
        <v>347</v>
      </c>
      <c r="O17" s="27">
        <v>1074</v>
      </c>
      <c r="P17" s="27">
        <v>368</v>
      </c>
      <c r="Q17" s="27">
        <v>1786</v>
      </c>
      <c r="R17" s="27">
        <v>424</v>
      </c>
      <c r="S17" s="27">
        <v>399</v>
      </c>
      <c r="T17" s="27">
        <v>767</v>
      </c>
      <c r="U17" s="27">
        <v>155</v>
      </c>
      <c r="V17" s="27">
        <v>6130</v>
      </c>
      <c r="W17" s="27">
        <v>567</v>
      </c>
      <c r="X17" s="27">
        <v>622</v>
      </c>
      <c r="Y17" s="27">
        <v>649</v>
      </c>
      <c r="Z17" s="27">
        <v>625</v>
      </c>
      <c r="AA17" s="27">
        <v>545</v>
      </c>
      <c r="AB17" s="27">
        <v>207</v>
      </c>
      <c r="AC17" s="27">
        <v>193</v>
      </c>
      <c r="AD17" s="28">
        <f t="shared" si="0"/>
        <v>23574</v>
      </c>
      <c r="AE17" s="1"/>
      <c r="AF17" s="1"/>
      <c r="AG17" s="1"/>
      <c r="AH17" s="1"/>
      <c r="AI17" s="68"/>
      <c r="AJ17" s="69"/>
      <c r="AK17" s="69"/>
      <c r="AL17" s="69"/>
      <c r="AM17" s="69"/>
      <c r="AN17" s="69"/>
      <c r="AO17" s="69"/>
      <c r="AP17" s="69"/>
      <c r="AQ17" s="63"/>
      <c r="AR17" s="63"/>
      <c r="AS17" s="62"/>
      <c r="AT17" s="74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S17" s="58"/>
      <c r="BT17" s="58"/>
      <c r="BU17" s="58"/>
      <c r="BV17" s="58"/>
      <c r="BW17" s="58"/>
      <c r="BX17" s="58"/>
      <c r="BY17" s="58"/>
      <c r="BZ17" s="58"/>
      <c r="CA17" s="58"/>
      <c r="CB17" s="58"/>
    </row>
    <row r="18" spans="1:80" ht="22.5" customHeight="1" thickBot="1" x14ac:dyDescent="0.3">
      <c r="A18" s="128" t="s">
        <v>42</v>
      </c>
      <c r="B18" s="120" t="s">
        <v>43</v>
      </c>
      <c r="C18" s="121"/>
      <c r="D18" s="29"/>
      <c r="E18" s="30">
        <f t="shared" ref="E18:AC18" si="2">SUM(E19:E21)</f>
        <v>153</v>
      </c>
      <c r="F18" s="30">
        <f t="shared" si="2"/>
        <v>911</v>
      </c>
      <c r="G18" s="30">
        <f t="shared" si="2"/>
        <v>697</v>
      </c>
      <c r="H18" s="30">
        <f t="shared" si="2"/>
        <v>1147</v>
      </c>
      <c r="I18" s="30">
        <f t="shared" si="2"/>
        <v>327</v>
      </c>
      <c r="J18" s="30">
        <f t="shared" si="2"/>
        <v>487</v>
      </c>
      <c r="K18" s="30">
        <f t="shared" si="2"/>
        <v>392</v>
      </c>
      <c r="L18" s="30">
        <f t="shared" si="2"/>
        <v>105</v>
      </c>
      <c r="M18" s="30">
        <f t="shared" si="2"/>
        <v>706</v>
      </c>
      <c r="N18" s="30">
        <f t="shared" si="2"/>
        <v>236</v>
      </c>
      <c r="O18" s="30">
        <f t="shared" si="2"/>
        <v>518</v>
      </c>
      <c r="P18" s="30">
        <f t="shared" si="2"/>
        <v>252</v>
      </c>
      <c r="Q18" s="30">
        <f t="shared" si="2"/>
        <v>1650</v>
      </c>
      <c r="R18" s="30">
        <f t="shared" si="2"/>
        <v>148</v>
      </c>
      <c r="S18" s="30">
        <f t="shared" si="2"/>
        <v>251</v>
      </c>
      <c r="T18" s="30">
        <f t="shared" si="2"/>
        <v>961</v>
      </c>
      <c r="U18" s="30">
        <f t="shared" si="2"/>
        <v>109</v>
      </c>
      <c r="V18" s="30">
        <f t="shared" si="2"/>
        <v>3138</v>
      </c>
      <c r="W18" s="30">
        <f t="shared" si="2"/>
        <v>354</v>
      </c>
      <c r="X18" s="30">
        <f t="shared" si="2"/>
        <v>417</v>
      </c>
      <c r="Y18" s="30">
        <f t="shared" si="2"/>
        <v>307</v>
      </c>
      <c r="Z18" s="30">
        <f t="shared" si="2"/>
        <v>236</v>
      </c>
      <c r="AA18" s="30">
        <f t="shared" si="2"/>
        <v>500</v>
      </c>
      <c r="AB18" s="30">
        <f t="shared" si="2"/>
        <v>74</v>
      </c>
      <c r="AC18" s="30">
        <f t="shared" si="2"/>
        <v>129</v>
      </c>
      <c r="AD18" s="31">
        <f t="shared" si="0"/>
        <v>14205</v>
      </c>
      <c r="AE18" s="1"/>
      <c r="AF18" s="1"/>
      <c r="AG18" s="1"/>
      <c r="AH18" s="1"/>
      <c r="AI18" s="68"/>
      <c r="AJ18" s="69"/>
      <c r="AK18" s="69"/>
      <c r="AL18" s="69"/>
      <c r="AM18" s="69"/>
      <c r="AN18" s="69"/>
      <c r="AO18" s="69"/>
      <c r="AP18" s="69"/>
      <c r="AQ18" s="63"/>
      <c r="AR18" s="63"/>
      <c r="AS18" s="62"/>
      <c r="AT18" s="74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S18" s="58"/>
      <c r="BT18" s="58"/>
      <c r="BU18" s="58"/>
      <c r="BV18" s="58"/>
      <c r="BW18" s="58"/>
      <c r="BX18" s="58"/>
      <c r="BY18" s="58"/>
      <c r="BZ18" s="58"/>
      <c r="CA18" s="58"/>
      <c r="CB18" s="58"/>
    </row>
    <row r="19" spans="1:80" ht="15" customHeight="1" x14ac:dyDescent="0.25">
      <c r="A19" s="113"/>
      <c r="B19" s="32" t="s">
        <v>35</v>
      </c>
      <c r="C19" s="33" t="s">
        <v>44</v>
      </c>
      <c r="D19" s="34"/>
      <c r="E19" s="13">
        <v>150</v>
      </c>
      <c r="F19" s="13">
        <v>886</v>
      </c>
      <c r="G19" s="13">
        <v>671</v>
      </c>
      <c r="H19" s="13">
        <v>1077</v>
      </c>
      <c r="I19" s="13">
        <v>316</v>
      </c>
      <c r="J19" s="13">
        <v>482</v>
      </c>
      <c r="K19" s="13">
        <v>391</v>
      </c>
      <c r="L19" s="13">
        <v>101</v>
      </c>
      <c r="M19" s="13">
        <v>684</v>
      </c>
      <c r="N19" s="13">
        <v>236</v>
      </c>
      <c r="O19" s="13">
        <v>514</v>
      </c>
      <c r="P19" s="13">
        <v>249</v>
      </c>
      <c r="Q19" s="13">
        <v>1627</v>
      </c>
      <c r="R19" s="13">
        <v>128</v>
      </c>
      <c r="S19" s="13">
        <v>229</v>
      </c>
      <c r="T19" s="13">
        <v>936</v>
      </c>
      <c r="U19" s="13">
        <v>109</v>
      </c>
      <c r="V19" s="13">
        <v>3072</v>
      </c>
      <c r="W19" s="13">
        <v>354</v>
      </c>
      <c r="X19" s="13">
        <v>366</v>
      </c>
      <c r="Y19" s="13">
        <v>299</v>
      </c>
      <c r="Z19" s="13">
        <v>231</v>
      </c>
      <c r="AA19" s="13">
        <v>480</v>
      </c>
      <c r="AB19" s="13">
        <v>74</v>
      </c>
      <c r="AC19" s="13">
        <v>127</v>
      </c>
      <c r="AD19" s="14">
        <f t="shared" si="0"/>
        <v>13789</v>
      </c>
      <c r="AE19" s="1"/>
      <c r="AF19" s="1"/>
      <c r="AG19" s="1"/>
      <c r="AH19" s="1"/>
      <c r="AI19" s="68"/>
      <c r="AJ19" s="69"/>
      <c r="AK19" s="69"/>
      <c r="AL19" s="69"/>
      <c r="AM19" s="69"/>
      <c r="AN19" s="69"/>
      <c r="AO19" s="69"/>
      <c r="AP19" s="69"/>
      <c r="AQ19" s="63"/>
      <c r="AR19" s="63"/>
      <c r="AS19" s="62"/>
      <c r="AT19" s="74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S19" s="58"/>
      <c r="BT19" s="58"/>
      <c r="BU19" s="58"/>
      <c r="BV19" s="58"/>
      <c r="BW19" s="58"/>
      <c r="BX19" s="58"/>
      <c r="BY19" s="58"/>
      <c r="BZ19" s="58"/>
      <c r="CA19" s="58"/>
      <c r="CB19" s="58"/>
    </row>
    <row r="20" spans="1:80" ht="15.75" customHeight="1" x14ac:dyDescent="0.25">
      <c r="A20" s="113"/>
      <c r="B20" s="15" t="s">
        <v>37</v>
      </c>
      <c r="C20" s="35" t="s">
        <v>45</v>
      </c>
      <c r="D20" s="36"/>
      <c r="E20" s="18">
        <v>3</v>
      </c>
      <c r="F20" s="18">
        <v>22</v>
      </c>
      <c r="G20" s="18">
        <v>22</v>
      </c>
      <c r="H20" s="18">
        <v>68</v>
      </c>
      <c r="I20" s="18">
        <v>7</v>
      </c>
      <c r="J20" s="18">
        <v>3</v>
      </c>
      <c r="K20" s="18">
        <v>1</v>
      </c>
      <c r="L20" s="18">
        <v>4</v>
      </c>
      <c r="M20" s="18">
        <v>6</v>
      </c>
      <c r="N20" s="18">
        <v>0</v>
      </c>
      <c r="O20" s="18">
        <v>2</v>
      </c>
      <c r="P20" s="18">
        <v>3</v>
      </c>
      <c r="Q20" s="18">
        <v>14</v>
      </c>
      <c r="R20" s="18">
        <v>18</v>
      </c>
      <c r="S20" s="18">
        <v>21</v>
      </c>
      <c r="T20" s="18">
        <v>13</v>
      </c>
      <c r="U20" s="18">
        <v>0</v>
      </c>
      <c r="V20" s="18">
        <v>50</v>
      </c>
      <c r="W20" s="18">
        <v>0</v>
      </c>
      <c r="X20" s="18">
        <v>49</v>
      </c>
      <c r="Y20" s="18">
        <v>3</v>
      </c>
      <c r="Z20" s="18">
        <v>5</v>
      </c>
      <c r="AA20" s="18">
        <v>20</v>
      </c>
      <c r="AB20" s="18">
        <v>0</v>
      </c>
      <c r="AC20" s="18">
        <v>0</v>
      </c>
      <c r="AD20" s="19">
        <f t="shared" si="0"/>
        <v>334</v>
      </c>
      <c r="AE20" s="1"/>
      <c r="AF20" s="1"/>
      <c r="AG20" s="1"/>
      <c r="AH20" s="1"/>
      <c r="AI20" s="68"/>
      <c r="AJ20" s="69"/>
      <c r="AK20" s="69"/>
      <c r="AL20" s="69"/>
      <c r="AM20" s="69"/>
      <c r="AN20" s="69"/>
      <c r="AO20" s="69"/>
      <c r="AP20" s="69"/>
      <c r="AQ20" s="63"/>
      <c r="AR20" s="63"/>
      <c r="AS20" s="62"/>
      <c r="AT20" s="74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S20" s="58"/>
      <c r="BT20" s="58"/>
      <c r="BU20" s="58"/>
      <c r="BV20" s="58"/>
      <c r="BW20" s="58"/>
      <c r="BX20" s="58"/>
      <c r="BY20" s="58"/>
      <c r="BZ20" s="58"/>
      <c r="CA20" s="58"/>
      <c r="CB20" s="58"/>
    </row>
    <row r="21" spans="1:80" ht="17.25" customHeight="1" thickBot="1" x14ac:dyDescent="0.3">
      <c r="A21" s="113"/>
      <c r="B21" s="21" t="s">
        <v>38</v>
      </c>
      <c r="C21" s="37" t="s">
        <v>46</v>
      </c>
      <c r="D21" s="38"/>
      <c r="E21" s="24">
        <v>0</v>
      </c>
      <c r="F21" s="24">
        <v>3</v>
      </c>
      <c r="G21" s="24">
        <v>4</v>
      </c>
      <c r="H21" s="24">
        <v>2</v>
      </c>
      <c r="I21" s="24">
        <v>4</v>
      </c>
      <c r="J21" s="24">
        <v>2</v>
      </c>
      <c r="K21" s="24">
        <v>0</v>
      </c>
      <c r="L21" s="24">
        <v>0</v>
      </c>
      <c r="M21" s="24">
        <v>16</v>
      </c>
      <c r="N21" s="24">
        <v>0</v>
      </c>
      <c r="O21" s="24">
        <v>2</v>
      </c>
      <c r="P21" s="24">
        <v>0</v>
      </c>
      <c r="Q21" s="24">
        <v>9</v>
      </c>
      <c r="R21" s="24">
        <v>2</v>
      </c>
      <c r="S21" s="24">
        <v>1</v>
      </c>
      <c r="T21" s="24">
        <v>12</v>
      </c>
      <c r="U21" s="24">
        <v>0</v>
      </c>
      <c r="V21" s="24">
        <v>16</v>
      </c>
      <c r="W21" s="24">
        <v>0</v>
      </c>
      <c r="X21" s="24">
        <v>2</v>
      </c>
      <c r="Y21" s="24">
        <v>5</v>
      </c>
      <c r="Z21" s="24">
        <v>0</v>
      </c>
      <c r="AA21" s="24">
        <v>0</v>
      </c>
      <c r="AB21" s="24">
        <v>0</v>
      </c>
      <c r="AC21" s="24">
        <v>2</v>
      </c>
      <c r="AD21" s="25">
        <f t="shared" si="0"/>
        <v>82</v>
      </c>
      <c r="AE21" s="1"/>
      <c r="AF21" s="1"/>
      <c r="AG21" s="1"/>
      <c r="AH21" s="1"/>
      <c r="AI21" s="68"/>
      <c r="AJ21" s="69"/>
      <c r="AK21" s="69"/>
      <c r="AL21" s="69"/>
      <c r="AM21" s="69"/>
      <c r="AN21" s="69"/>
      <c r="AO21" s="69"/>
      <c r="AP21" s="69"/>
      <c r="AQ21" s="63"/>
      <c r="AR21" s="63"/>
      <c r="AS21" s="62"/>
      <c r="AT21" s="74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S21" s="58"/>
      <c r="BT21" s="58"/>
      <c r="BU21" s="58"/>
      <c r="BV21" s="58"/>
      <c r="BW21" s="58"/>
      <c r="BX21" s="58"/>
      <c r="BY21" s="58"/>
      <c r="BZ21" s="58"/>
      <c r="CA21" s="58"/>
      <c r="CB21" s="58"/>
    </row>
    <row r="22" spans="1:80" ht="27.75" customHeight="1" thickBot="1" x14ac:dyDescent="0.3">
      <c r="A22" s="39" t="s">
        <v>47</v>
      </c>
      <c r="B22" s="129" t="s">
        <v>48</v>
      </c>
      <c r="C22" s="130"/>
      <c r="D22" s="40"/>
      <c r="E22" s="41">
        <v>32</v>
      </c>
      <c r="F22" s="41">
        <v>460</v>
      </c>
      <c r="G22" s="41">
        <v>223</v>
      </c>
      <c r="H22" s="41">
        <v>438</v>
      </c>
      <c r="I22" s="41">
        <v>241</v>
      </c>
      <c r="J22" s="41">
        <v>134</v>
      </c>
      <c r="K22" s="41">
        <v>104</v>
      </c>
      <c r="L22" s="41">
        <v>79</v>
      </c>
      <c r="M22" s="41">
        <v>306</v>
      </c>
      <c r="N22" s="41">
        <v>49</v>
      </c>
      <c r="O22" s="41">
        <v>187</v>
      </c>
      <c r="P22" s="41">
        <v>48</v>
      </c>
      <c r="Q22" s="41">
        <v>603</v>
      </c>
      <c r="R22" s="41">
        <v>53</v>
      </c>
      <c r="S22" s="41">
        <v>106</v>
      </c>
      <c r="T22" s="41">
        <v>227</v>
      </c>
      <c r="U22" s="41">
        <v>9</v>
      </c>
      <c r="V22" s="41">
        <v>1971</v>
      </c>
      <c r="W22" s="41">
        <v>98</v>
      </c>
      <c r="X22" s="41">
        <v>354</v>
      </c>
      <c r="Y22" s="41">
        <v>115</v>
      </c>
      <c r="Z22" s="41">
        <v>221</v>
      </c>
      <c r="AA22" s="41">
        <v>483</v>
      </c>
      <c r="AB22" s="41">
        <v>8</v>
      </c>
      <c r="AC22" s="41">
        <v>22</v>
      </c>
      <c r="AD22" s="42">
        <f t="shared" si="0"/>
        <v>6571</v>
      </c>
      <c r="AE22" s="1"/>
      <c r="AF22" s="1"/>
      <c r="AG22" s="1"/>
      <c r="AH22" s="1"/>
      <c r="AI22" s="68"/>
      <c r="AJ22" s="69"/>
      <c r="AK22" s="69"/>
      <c r="AL22" s="69"/>
      <c r="AM22" s="69"/>
      <c r="AN22" s="69"/>
      <c r="AO22" s="69"/>
      <c r="AP22" s="69"/>
      <c r="AQ22" s="63"/>
      <c r="AR22" s="63"/>
      <c r="AS22" s="62"/>
      <c r="AT22" s="74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S22" s="58"/>
      <c r="BT22" s="58"/>
      <c r="BU22" s="58"/>
      <c r="BV22" s="58"/>
      <c r="BW22" s="58"/>
      <c r="BX22" s="58"/>
      <c r="BY22" s="58"/>
      <c r="BZ22" s="58"/>
      <c r="CA22" s="58"/>
      <c r="CB22" s="58"/>
    </row>
    <row r="23" spans="1:80" ht="31.5" customHeight="1" thickBot="1" x14ac:dyDescent="0.3">
      <c r="A23" s="39" t="s">
        <v>49</v>
      </c>
      <c r="B23" s="124" t="s">
        <v>50</v>
      </c>
      <c r="C23" s="125"/>
      <c r="D23" s="44"/>
      <c r="E23" s="27">
        <v>0</v>
      </c>
      <c r="F23" s="27">
        <v>1</v>
      </c>
      <c r="G23" s="27">
        <v>0</v>
      </c>
      <c r="H23" s="27">
        <v>3</v>
      </c>
      <c r="I23" s="27">
        <v>0</v>
      </c>
      <c r="J23" s="27">
        <v>0</v>
      </c>
      <c r="K23" s="27">
        <v>0</v>
      </c>
      <c r="L23" s="27">
        <v>0</v>
      </c>
      <c r="M23" s="27">
        <v>1</v>
      </c>
      <c r="N23" s="27">
        <v>0</v>
      </c>
      <c r="O23" s="27">
        <v>2</v>
      </c>
      <c r="P23" s="27">
        <v>0</v>
      </c>
      <c r="Q23" s="27">
        <v>1</v>
      </c>
      <c r="R23" s="27">
        <v>1</v>
      </c>
      <c r="S23" s="27">
        <v>0</v>
      </c>
      <c r="T23" s="27">
        <v>0</v>
      </c>
      <c r="U23" s="27">
        <v>2</v>
      </c>
      <c r="V23" s="27">
        <v>8</v>
      </c>
      <c r="W23" s="27">
        <v>1</v>
      </c>
      <c r="X23" s="27">
        <v>1</v>
      </c>
      <c r="Y23" s="27">
        <v>0</v>
      </c>
      <c r="Z23" s="27">
        <v>2</v>
      </c>
      <c r="AA23" s="27">
        <v>0</v>
      </c>
      <c r="AB23" s="27">
        <v>0</v>
      </c>
      <c r="AC23" s="27">
        <v>0</v>
      </c>
      <c r="AD23" s="45">
        <f t="shared" si="0"/>
        <v>23</v>
      </c>
      <c r="AE23" s="1"/>
      <c r="AF23" s="1"/>
      <c r="AG23" s="1"/>
      <c r="AH23" s="1"/>
      <c r="AI23" s="68"/>
      <c r="AJ23" s="69"/>
      <c r="AK23" s="69"/>
      <c r="AL23" s="69"/>
      <c r="AM23" s="69"/>
      <c r="AN23" s="69"/>
      <c r="AO23" s="69"/>
      <c r="AP23" s="69"/>
      <c r="AQ23" s="63"/>
      <c r="AR23" s="63"/>
      <c r="AS23" s="62"/>
      <c r="AT23" s="74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S23" s="58"/>
      <c r="BT23" s="58"/>
      <c r="BU23" s="58"/>
      <c r="BV23" s="58"/>
      <c r="BW23" s="58"/>
      <c r="BX23" s="58"/>
      <c r="BY23" s="58"/>
      <c r="BZ23" s="58"/>
      <c r="CA23" s="58"/>
      <c r="CB23" s="58"/>
    </row>
    <row r="24" spans="1:80" ht="33" customHeight="1" thickBot="1" x14ac:dyDescent="0.3">
      <c r="A24" s="39" t="s">
        <v>51</v>
      </c>
      <c r="B24" s="126" t="s">
        <v>63</v>
      </c>
      <c r="C24" s="127"/>
      <c r="D24" s="46"/>
      <c r="E24" s="47">
        <v>40</v>
      </c>
      <c r="F24" s="47">
        <v>110</v>
      </c>
      <c r="G24" s="47">
        <v>54</v>
      </c>
      <c r="H24" s="47">
        <v>86</v>
      </c>
      <c r="I24" s="47">
        <v>62</v>
      </c>
      <c r="J24" s="47">
        <v>46</v>
      </c>
      <c r="K24" s="47">
        <v>37</v>
      </c>
      <c r="L24" s="47">
        <v>10</v>
      </c>
      <c r="M24" s="47">
        <v>37</v>
      </c>
      <c r="N24" s="47">
        <v>20</v>
      </c>
      <c r="O24" s="47">
        <v>38</v>
      </c>
      <c r="P24" s="47">
        <v>28</v>
      </c>
      <c r="Q24" s="47">
        <v>112</v>
      </c>
      <c r="R24" s="47">
        <v>25</v>
      </c>
      <c r="S24" s="47">
        <v>22</v>
      </c>
      <c r="T24" s="47">
        <v>54</v>
      </c>
      <c r="U24" s="47">
        <v>9</v>
      </c>
      <c r="V24" s="47">
        <v>284</v>
      </c>
      <c r="W24" s="47">
        <v>7</v>
      </c>
      <c r="X24" s="47">
        <v>47</v>
      </c>
      <c r="Y24" s="47">
        <v>40</v>
      </c>
      <c r="Z24" s="47">
        <v>31</v>
      </c>
      <c r="AA24" s="47">
        <v>20</v>
      </c>
      <c r="AB24" s="47">
        <v>24</v>
      </c>
      <c r="AC24" s="47">
        <v>11</v>
      </c>
      <c r="AD24" s="48">
        <f t="shared" si="0"/>
        <v>1254</v>
      </c>
      <c r="AE24" s="1"/>
      <c r="AF24" s="1"/>
      <c r="AG24" s="1"/>
      <c r="AH24" s="1"/>
      <c r="AI24" s="68"/>
      <c r="AJ24" s="69"/>
      <c r="AK24" s="69"/>
      <c r="AL24" s="69"/>
      <c r="AM24" s="69"/>
      <c r="AN24" s="69"/>
      <c r="AO24" s="69"/>
      <c r="AP24" s="69"/>
      <c r="AQ24" s="63"/>
      <c r="AR24" s="63"/>
      <c r="AS24" s="62"/>
      <c r="AT24" s="74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S24" s="58"/>
      <c r="BT24" s="58"/>
      <c r="BU24" s="58"/>
      <c r="BV24" s="58"/>
      <c r="BW24" s="58"/>
      <c r="BX24" s="58"/>
      <c r="BY24" s="58"/>
      <c r="BZ24" s="58"/>
      <c r="CA24" s="58"/>
      <c r="CB24" s="58"/>
    </row>
    <row r="25" spans="1:80" ht="30.75" customHeight="1" thickBot="1" x14ac:dyDescent="0.3">
      <c r="A25" s="39" t="s">
        <v>52</v>
      </c>
      <c r="B25" s="124" t="s">
        <v>53</v>
      </c>
      <c r="C25" s="125"/>
      <c r="D25" s="43"/>
      <c r="E25" s="49">
        <v>2</v>
      </c>
      <c r="F25" s="49">
        <v>0</v>
      </c>
      <c r="G25" s="49">
        <v>1</v>
      </c>
      <c r="H25" s="49">
        <v>2</v>
      </c>
      <c r="I25" s="49">
        <v>1</v>
      </c>
      <c r="J25" s="49">
        <v>0</v>
      </c>
      <c r="K25" s="49">
        <v>1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2</v>
      </c>
      <c r="S25" s="49">
        <v>0</v>
      </c>
      <c r="T25" s="49">
        <v>0</v>
      </c>
      <c r="U25" s="49">
        <v>0</v>
      </c>
      <c r="V25" s="49">
        <v>5</v>
      </c>
      <c r="W25" s="49">
        <v>0</v>
      </c>
      <c r="X25" s="49">
        <v>0</v>
      </c>
      <c r="Y25" s="49">
        <v>0</v>
      </c>
      <c r="Z25" s="49">
        <v>1</v>
      </c>
      <c r="AA25" s="49">
        <v>0</v>
      </c>
      <c r="AB25" s="49">
        <v>0</v>
      </c>
      <c r="AC25" s="49">
        <v>0</v>
      </c>
      <c r="AD25" s="50">
        <f t="shared" si="0"/>
        <v>15</v>
      </c>
      <c r="AE25" s="1"/>
      <c r="AF25" s="1"/>
      <c r="AG25" s="1"/>
      <c r="AH25" s="1"/>
      <c r="AI25" s="68"/>
      <c r="AJ25" s="69"/>
      <c r="AK25" s="69"/>
      <c r="AL25" s="69"/>
      <c r="AM25" s="69"/>
      <c r="AN25" s="69"/>
      <c r="AO25" s="69"/>
      <c r="AP25" s="69"/>
      <c r="AQ25" s="63"/>
      <c r="AR25" s="63"/>
      <c r="AS25" s="62"/>
      <c r="AT25" s="74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S25" s="58"/>
      <c r="BT25" s="58"/>
      <c r="BU25" s="58"/>
      <c r="BV25" s="58"/>
      <c r="BW25" s="58"/>
      <c r="BX25" s="58"/>
      <c r="BY25" s="58"/>
      <c r="BZ25" s="58"/>
      <c r="CA25" s="58"/>
      <c r="CB25" s="58"/>
    </row>
    <row r="26" spans="1:80" ht="30.75" customHeight="1" thickBot="1" x14ac:dyDescent="0.3">
      <c r="A26" s="26" t="s">
        <v>54</v>
      </c>
      <c r="B26" s="126" t="s">
        <v>55</v>
      </c>
      <c r="C26" s="127"/>
      <c r="D26" s="44"/>
      <c r="E26" s="27">
        <v>28</v>
      </c>
      <c r="F26" s="27">
        <v>1559</v>
      </c>
      <c r="G26" s="27">
        <v>366</v>
      </c>
      <c r="H26" s="27">
        <v>677</v>
      </c>
      <c r="I26" s="27">
        <v>518</v>
      </c>
      <c r="J26" s="27">
        <v>226</v>
      </c>
      <c r="K26" s="27">
        <v>155</v>
      </c>
      <c r="L26" s="27">
        <v>19</v>
      </c>
      <c r="M26" s="27">
        <v>726</v>
      </c>
      <c r="N26" s="27">
        <v>43</v>
      </c>
      <c r="O26" s="27">
        <v>582</v>
      </c>
      <c r="P26" s="27">
        <v>92</v>
      </c>
      <c r="Q26" s="27">
        <v>1364</v>
      </c>
      <c r="R26" s="27">
        <v>21</v>
      </c>
      <c r="S26" s="27">
        <v>119</v>
      </c>
      <c r="T26" s="27">
        <v>757</v>
      </c>
      <c r="U26" s="27">
        <v>22</v>
      </c>
      <c r="V26" s="27">
        <v>10154</v>
      </c>
      <c r="W26" s="27">
        <v>234</v>
      </c>
      <c r="X26" s="27">
        <v>422</v>
      </c>
      <c r="Y26" s="27">
        <v>587</v>
      </c>
      <c r="Z26" s="27">
        <v>11175</v>
      </c>
      <c r="AA26" s="27">
        <v>348</v>
      </c>
      <c r="AB26" s="27">
        <v>19</v>
      </c>
      <c r="AC26" s="27">
        <v>24</v>
      </c>
      <c r="AD26" s="28">
        <f t="shared" si="0"/>
        <v>30237</v>
      </c>
      <c r="AE26" s="1"/>
      <c r="AF26" s="1"/>
      <c r="AG26" s="1"/>
      <c r="AH26" s="1"/>
      <c r="AI26" s="68"/>
      <c r="AJ26" s="69"/>
      <c r="AK26" s="69"/>
      <c r="AL26" s="69"/>
      <c r="AM26" s="69"/>
      <c r="AN26" s="69"/>
      <c r="AO26" s="69"/>
      <c r="AP26" s="69"/>
      <c r="AQ26" s="63"/>
      <c r="AR26" s="63"/>
      <c r="AS26" s="62"/>
      <c r="AT26" s="74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S26" s="58"/>
      <c r="BT26" s="58"/>
      <c r="BU26" s="58"/>
      <c r="BV26" s="58"/>
      <c r="BW26" s="58"/>
      <c r="BX26" s="58"/>
      <c r="BY26" s="58"/>
      <c r="BZ26" s="58"/>
      <c r="CA26" s="58"/>
      <c r="CB26" s="58"/>
    </row>
    <row r="27" spans="1:80" ht="15.75" customHeight="1" thickBot="1" x14ac:dyDescent="0.3">
      <c r="A27" s="110" t="s">
        <v>56</v>
      </c>
      <c r="B27" s="122" t="s">
        <v>57</v>
      </c>
      <c r="C27" s="107"/>
      <c r="D27" s="6"/>
      <c r="E27" s="7">
        <v>0</v>
      </c>
      <c r="F27" s="7">
        <v>14</v>
      </c>
      <c r="G27" s="7">
        <v>8</v>
      </c>
      <c r="H27" s="7">
        <v>0</v>
      </c>
      <c r="I27" s="7">
        <v>1</v>
      </c>
      <c r="J27" s="7">
        <v>6</v>
      </c>
      <c r="K27" s="7">
        <v>0</v>
      </c>
      <c r="L27" s="7">
        <v>1</v>
      </c>
      <c r="M27" s="7">
        <v>8</v>
      </c>
      <c r="N27" s="7">
        <v>1</v>
      </c>
      <c r="O27" s="7">
        <v>1</v>
      </c>
      <c r="P27" s="7">
        <v>1</v>
      </c>
      <c r="Q27" s="7">
        <v>10</v>
      </c>
      <c r="R27" s="7">
        <v>1</v>
      </c>
      <c r="S27" s="7">
        <v>6</v>
      </c>
      <c r="T27" s="7">
        <v>3</v>
      </c>
      <c r="U27" s="7">
        <v>0</v>
      </c>
      <c r="V27" s="7">
        <v>32</v>
      </c>
      <c r="W27" s="7">
        <v>3</v>
      </c>
      <c r="X27" s="7">
        <v>2</v>
      </c>
      <c r="Y27" s="7">
        <v>7</v>
      </c>
      <c r="Z27" s="7">
        <v>1</v>
      </c>
      <c r="AA27" s="7">
        <v>12</v>
      </c>
      <c r="AB27" s="7">
        <v>0</v>
      </c>
      <c r="AC27" s="7">
        <v>2</v>
      </c>
      <c r="AD27" s="8">
        <f t="shared" si="0"/>
        <v>120</v>
      </c>
      <c r="AE27" s="1"/>
      <c r="AF27" s="1"/>
      <c r="AG27" s="1"/>
      <c r="AH27" s="1"/>
      <c r="AI27" s="68"/>
      <c r="AJ27" s="69"/>
      <c r="AK27" s="69"/>
      <c r="AL27" s="69"/>
      <c r="AM27" s="69"/>
      <c r="AN27" s="69"/>
      <c r="AO27" s="69"/>
      <c r="AP27" s="69"/>
      <c r="AQ27" s="63"/>
      <c r="AR27" s="63"/>
      <c r="AS27" s="62"/>
      <c r="AT27" s="74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S27" s="58"/>
      <c r="BT27" s="58"/>
      <c r="BU27" s="58"/>
      <c r="BV27" s="58"/>
      <c r="BW27" s="58"/>
      <c r="BX27" s="58"/>
      <c r="BY27" s="58"/>
      <c r="BZ27" s="58"/>
      <c r="CA27" s="58"/>
      <c r="CB27" s="58"/>
    </row>
    <row r="28" spans="1:80" ht="15" customHeight="1" thickBot="1" x14ac:dyDescent="0.3">
      <c r="A28" s="111"/>
      <c r="B28" s="123"/>
      <c r="C28" s="109"/>
      <c r="D28" s="6"/>
      <c r="E28" s="9">
        <v>18</v>
      </c>
      <c r="F28" s="10">
        <v>35</v>
      </c>
      <c r="G28" s="10">
        <v>53</v>
      </c>
      <c r="H28" s="10">
        <v>36</v>
      </c>
      <c r="I28" s="10">
        <v>5</v>
      </c>
      <c r="J28" s="10">
        <v>9</v>
      </c>
      <c r="K28" s="10">
        <v>33</v>
      </c>
      <c r="L28" s="10">
        <v>12</v>
      </c>
      <c r="M28" s="10">
        <v>18</v>
      </c>
      <c r="N28" s="10">
        <v>15</v>
      </c>
      <c r="O28" s="10">
        <v>18</v>
      </c>
      <c r="P28" s="10">
        <v>10</v>
      </c>
      <c r="Q28" s="10">
        <v>61</v>
      </c>
      <c r="R28" s="10">
        <v>2</v>
      </c>
      <c r="S28" s="10">
        <v>39</v>
      </c>
      <c r="T28" s="10">
        <v>27</v>
      </c>
      <c r="U28" s="10">
        <v>4</v>
      </c>
      <c r="V28" s="10">
        <v>140</v>
      </c>
      <c r="W28" s="10">
        <v>34</v>
      </c>
      <c r="X28" s="10">
        <v>13</v>
      </c>
      <c r="Y28" s="10">
        <v>5</v>
      </c>
      <c r="Z28" s="10">
        <v>23</v>
      </c>
      <c r="AA28" s="10">
        <v>5</v>
      </c>
      <c r="AB28" s="10">
        <v>5</v>
      </c>
      <c r="AC28" s="10">
        <v>3</v>
      </c>
      <c r="AD28" s="11">
        <f t="shared" si="0"/>
        <v>623</v>
      </c>
      <c r="AE28" s="1"/>
      <c r="AF28" s="1"/>
      <c r="AG28" s="1"/>
      <c r="AH28" s="1"/>
      <c r="AI28" s="68"/>
      <c r="AJ28" s="69"/>
      <c r="AK28" s="69"/>
      <c r="AL28" s="69"/>
      <c r="AM28" s="69"/>
      <c r="AN28" s="69"/>
      <c r="AO28" s="69"/>
      <c r="AP28" s="69"/>
      <c r="AQ28" s="63"/>
      <c r="AR28" s="63"/>
      <c r="AS28" s="62"/>
      <c r="AT28" s="74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S28" s="58"/>
      <c r="BT28" s="58"/>
      <c r="BU28" s="58"/>
      <c r="BV28" s="58"/>
      <c r="BW28" s="58"/>
      <c r="BX28" s="58"/>
      <c r="BY28" s="58"/>
      <c r="BZ28" s="58"/>
      <c r="CA28" s="58"/>
      <c r="CB28" s="58"/>
    </row>
    <row r="29" spans="1:80" ht="40.5" hidden="1" customHeight="1" x14ac:dyDescent="0.2">
      <c r="AI29" s="68"/>
      <c r="AJ29" s="69"/>
      <c r="AK29" s="69"/>
      <c r="AL29" s="69"/>
      <c r="AM29" s="69"/>
      <c r="AN29" s="69"/>
      <c r="AO29" s="69"/>
      <c r="AP29" s="69"/>
      <c r="AQ29" s="63"/>
      <c r="AR29" s="63"/>
      <c r="AS29" s="62"/>
      <c r="AT29" s="74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S29" s="58"/>
      <c r="BT29" s="58"/>
      <c r="BU29" s="58"/>
      <c r="BV29" s="58"/>
      <c r="BW29" s="58"/>
      <c r="BX29" s="58"/>
      <c r="BY29" s="58"/>
      <c r="BZ29" s="58"/>
      <c r="CA29" s="58"/>
      <c r="CB29" s="58"/>
    </row>
    <row r="30" spans="1:80" x14ac:dyDescent="0.2">
      <c r="AI30" s="68"/>
      <c r="AJ30" s="69"/>
      <c r="AK30" s="69"/>
      <c r="AL30" s="69"/>
      <c r="AM30" s="69"/>
      <c r="AN30" s="69"/>
      <c r="AO30" s="69"/>
      <c r="AP30" s="69"/>
      <c r="AQ30" s="63"/>
      <c r="AR30" s="63"/>
      <c r="AS30" s="62"/>
      <c r="AT30" s="74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S30" s="58"/>
      <c r="BT30" s="58"/>
      <c r="BU30" s="58"/>
      <c r="BV30" s="58"/>
      <c r="BW30" s="58"/>
      <c r="BX30" s="58"/>
      <c r="BY30" s="58"/>
      <c r="BZ30" s="58"/>
      <c r="CA30" s="58"/>
      <c r="CB30" s="58"/>
    </row>
    <row r="31" spans="1:80" ht="15.6" customHeight="1" x14ac:dyDescent="0.25">
      <c r="B31" s="76"/>
      <c r="C31" t="s">
        <v>36</v>
      </c>
      <c r="E31">
        <v>175</v>
      </c>
      <c r="F31">
        <v>1459</v>
      </c>
      <c r="G31">
        <v>1085</v>
      </c>
      <c r="H31">
        <v>1735</v>
      </c>
      <c r="I31">
        <v>592</v>
      </c>
      <c r="J31">
        <v>358</v>
      </c>
      <c r="K31">
        <v>510</v>
      </c>
      <c r="L31">
        <v>165</v>
      </c>
      <c r="M31">
        <v>804</v>
      </c>
      <c r="N31">
        <v>210</v>
      </c>
      <c r="O31">
        <v>618</v>
      </c>
      <c r="P31">
        <v>281</v>
      </c>
      <c r="Q31">
        <v>2262</v>
      </c>
      <c r="R31">
        <v>293</v>
      </c>
      <c r="S31">
        <v>380</v>
      </c>
      <c r="T31">
        <v>793</v>
      </c>
      <c r="U31">
        <v>92</v>
      </c>
      <c r="V31" s="51">
        <v>5399</v>
      </c>
      <c r="W31" s="51">
        <v>490</v>
      </c>
      <c r="X31" s="51">
        <v>1170</v>
      </c>
      <c r="Y31" s="51">
        <v>388</v>
      </c>
      <c r="Z31" s="51">
        <v>531</v>
      </c>
      <c r="AA31" s="51">
        <v>706</v>
      </c>
      <c r="AB31" s="51">
        <v>28</v>
      </c>
      <c r="AC31" s="51">
        <v>84</v>
      </c>
      <c r="AD31" s="84">
        <v>20608</v>
      </c>
      <c r="AI31" s="68"/>
      <c r="AJ31" s="69"/>
      <c r="AK31" s="69"/>
      <c r="AL31" s="69"/>
      <c r="AM31" s="69"/>
      <c r="AN31" s="69"/>
      <c r="AO31" s="69"/>
      <c r="AP31" s="69"/>
      <c r="AQ31" s="63"/>
      <c r="AR31" s="63"/>
      <c r="AS31" s="62"/>
      <c r="AT31" s="74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S31" s="58"/>
      <c r="BT31" s="58"/>
      <c r="BU31" s="58"/>
      <c r="BV31" s="58"/>
      <c r="BW31" s="58"/>
      <c r="BX31" s="58"/>
      <c r="BY31" s="58"/>
      <c r="BZ31" s="58"/>
      <c r="CA31" s="58"/>
      <c r="CB31" s="58"/>
    </row>
    <row r="32" spans="1:80" ht="30.6" customHeight="1" x14ac:dyDescent="0.2">
      <c r="C32" s="90" t="s">
        <v>64</v>
      </c>
      <c r="D32" s="91"/>
      <c r="E32" s="77">
        <v>167</v>
      </c>
      <c r="F32" s="81">
        <v>1763</v>
      </c>
      <c r="G32" s="81">
        <v>1774</v>
      </c>
      <c r="H32" s="81">
        <v>1830</v>
      </c>
      <c r="I32" s="81">
        <v>715</v>
      </c>
      <c r="J32" s="81">
        <v>577</v>
      </c>
      <c r="K32" s="81">
        <v>476</v>
      </c>
      <c r="L32" s="81"/>
      <c r="M32" s="81">
        <v>929</v>
      </c>
      <c r="N32" s="81">
        <v>273</v>
      </c>
      <c r="O32" s="81">
        <v>1204</v>
      </c>
      <c r="P32" s="81">
        <v>341</v>
      </c>
      <c r="Q32" s="81">
        <v>3217</v>
      </c>
      <c r="R32" s="75">
        <v>145</v>
      </c>
      <c r="S32" s="81">
        <v>581</v>
      </c>
      <c r="T32" s="81">
        <v>1125</v>
      </c>
      <c r="U32" s="81">
        <v>97</v>
      </c>
      <c r="V32" s="75">
        <v>9155</v>
      </c>
      <c r="W32" s="81"/>
      <c r="X32" s="81">
        <v>1141</v>
      </c>
      <c r="Y32" s="81">
        <v>607</v>
      </c>
      <c r="Z32" s="81">
        <v>373</v>
      </c>
      <c r="AA32" s="81">
        <v>857</v>
      </c>
      <c r="AB32" s="81"/>
      <c r="AC32" s="81">
        <v>115</v>
      </c>
      <c r="AD32" s="82">
        <f>SUM(E32:AC32)</f>
        <v>27462</v>
      </c>
      <c r="AI32" s="68"/>
      <c r="AJ32" s="69"/>
      <c r="AK32" s="69"/>
      <c r="AL32" s="69"/>
      <c r="AM32" s="69"/>
      <c r="AN32" s="69"/>
      <c r="AO32" s="69"/>
      <c r="AP32" s="69"/>
      <c r="AQ32" s="63"/>
      <c r="AR32" s="63"/>
      <c r="AS32" s="62"/>
      <c r="AT32" s="74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S32" s="58"/>
      <c r="BT32" s="58"/>
      <c r="BU32" s="58"/>
      <c r="BV32" s="58"/>
      <c r="BW32" s="58"/>
      <c r="BX32" s="58"/>
      <c r="BY32" s="58"/>
      <c r="BZ32" s="58"/>
      <c r="CA32" s="58"/>
      <c r="CB32" s="58"/>
    </row>
    <row r="33" spans="2:91" ht="30" customHeight="1" x14ac:dyDescent="0.2">
      <c r="C33" s="92" t="s">
        <v>65</v>
      </c>
      <c r="D33" s="93"/>
      <c r="E33" s="79">
        <f>E32/2</f>
        <v>83.5</v>
      </c>
      <c r="F33" s="79">
        <f t="shared" ref="F33:AC33" si="3">F32/2</f>
        <v>881.5</v>
      </c>
      <c r="G33" s="79">
        <f t="shared" si="3"/>
        <v>887</v>
      </c>
      <c r="H33" s="79">
        <f t="shared" si="3"/>
        <v>915</v>
      </c>
      <c r="I33" s="79">
        <f t="shared" si="3"/>
        <v>357.5</v>
      </c>
      <c r="J33" s="79">
        <f t="shared" si="3"/>
        <v>288.5</v>
      </c>
      <c r="K33" s="79">
        <f t="shared" si="3"/>
        <v>238</v>
      </c>
      <c r="L33" s="79">
        <f t="shared" si="3"/>
        <v>0</v>
      </c>
      <c r="M33" s="79">
        <f t="shared" si="3"/>
        <v>464.5</v>
      </c>
      <c r="N33" s="79">
        <f t="shared" si="3"/>
        <v>136.5</v>
      </c>
      <c r="O33" s="79">
        <f t="shared" si="3"/>
        <v>602</v>
      </c>
      <c r="P33" s="79">
        <f t="shared" si="3"/>
        <v>170.5</v>
      </c>
      <c r="Q33" s="79">
        <f t="shared" si="3"/>
        <v>1608.5</v>
      </c>
      <c r="R33" s="79">
        <f t="shared" si="3"/>
        <v>72.5</v>
      </c>
      <c r="S33" s="79">
        <f t="shared" si="3"/>
        <v>290.5</v>
      </c>
      <c r="T33" s="79">
        <f t="shared" si="3"/>
        <v>562.5</v>
      </c>
      <c r="U33" s="79">
        <f t="shared" si="3"/>
        <v>48.5</v>
      </c>
      <c r="V33" s="79">
        <f t="shared" si="3"/>
        <v>4577.5</v>
      </c>
      <c r="W33" s="79">
        <f t="shared" si="3"/>
        <v>0</v>
      </c>
      <c r="X33" s="79">
        <f t="shared" si="3"/>
        <v>570.5</v>
      </c>
      <c r="Y33" s="79">
        <f>Y32/2</f>
        <v>303.5</v>
      </c>
      <c r="Z33" s="79">
        <f t="shared" si="3"/>
        <v>186.5</v>
      </c>
      <c r="AA33" s="79">
        <f t="shared" si="3"/>
        <v>428.5</v>
      </c>
      <c r="AB33" s="79">
        <f t="shared" si="3"/>
        <v>0</v>
      </c>
      <c r="AC33" s="80">
        <f t="shared" si="3"/>
        <v>57.5</v>
      </c>
      <c r="AD33" s="85">
        <f>SUM(E33:AC33)</f>
        <v>13731</v>
      </c>
      <c r="AI33" s="68"/>
      <c r="AJ33" s="69"/>
      <c r="AK33" s="69"/>
      <c r="AL33" s="69"/>
      <c r="AM33" s="69"/>
      <c r="AN33" s="69"/>
      <c r="AO33" s="69"/>
      <c r="AP33" s="69"/>
      <c r="AQ33" s="63"/>
      <c r="AR33" s="63"/>
      <c r="AS33" s="62"/>
      <c r="AT33" s="74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S33" s="58"/>
      <c r="BT33" s="58"/>
      <c r="BU33" s="58"/>
      <c r="BV33" s="58"/>
      <c r="BW33" s="58"/>
      <c r="BX33" s="58"/>
      <c r="BY33" s="58"/>
      <c r="BZ33" s="58"/>
      <c r="CA33" s="58"/>
      <c r="CB33" s="58"/>
    </row>
    <row r="34" spans="2:91" ht="31.5" customHeight="1" thickBot="1" x14ac:dyDescent="0.25">
      <c r="C34" s="94" t="s">
        <v>66</v>
      </c>
      <c r="D34" s="95"/>
      <c r="E34" s="78">
        <f>E14-E33</f>
        <v>91.5</v>
      </c>
      <c r="F34" s="78">
        <f t="shared" ref="F34:AC34" si="4">F14-F33</f>
        <v>577.5</v>
      </c>
      <c r="G34" s="78">
        <f t="shared" si="4"/>
        <v>198</v>
      </c>
      <c r="H34" s="78">
        <f t="shared" si="4"/>
        <v>820</v>
      </c>
      <c r="I34" s="78">
        <f t="shared" si="4"/>
        <v>234.5</v>
      </c>
      <c r="J34" s="78">
        <f t="shared" si="4"/>
        <v>69.5</v>
      </c>
      <c r="K34" s="78">
        <f t="shared" si="4"/>
        <v>272</v>
      </c>
      <c r="L34" s="78">
        <f t="shared" si="4"/>
        <v>165</v>
      </c>
      <c r="M34" s="78">
        <f t="shared" si="4"/>
        <v>339.5</v>
      </c>
      <c r="N34" s="78">
        <f t="shared" si="4"/>
        <v>73.5</v>
      </c>
      <c r="O34" s="78">
        <f t="shared" si="4"/>
        <v>16</v>
      </c>
      <c r="P34" s="78">
        <f t="shared" si="4"/>
        <v>110.5</v>
      </c>
      <c r="Q34" s="78">
        <f t="shared" si="4"/>
        <v>653.5</v>
      </c>
      <c r="R34" s="78">
        <f t="shared" si="4"/>
        <v>220.5</v>
      </c>
      <c r="S34" s="78">
        <f t="shared" si="4"/>
        <v>89.5</v>
      </c>
      <c r="T34" s="78">
        <f t="shared" si="4"/>
        <v>230.5</v>
      </c>
      <c r="U34" s="78">
        <f t="shared" si="4"/>
        <v>43.5</v>
      </c>
      <c r="V34" s="78">
        <f t="shared" si="4"/>
        <v>821.5</v>
      </c>
      <c r="W34" s="78">
        <f t="shared" si="4"/>
        <v>490</v>
      </c>
      <c r="X34" s="78">
        <f t="shared" si="4"/>
        <v>599.5</v>
      </c>
      <c r="Y34" s="78">
        <f t="shared" si="4"/>
        <v>84.5</v>
      </c>
      <c r="Z34" s="78">
        <f t="shared" si="4"/>
        <v>344.5</v>
      </c>
      <c r="AA34" s="78">
        <f t="shared" si="4"/>
        <v>277.5</v>
      </c>
      <c r="AB34" s="78">
        <f t="shared" si="4"/>
        <v>28</v>
      </c>
      <c r="AC34" s="78">
        <f t="shared" si="4"/>
        <v>26.5</v>
      </c>
      <c r="AD34" s="87">
        <f>SUM(E34:AC34)</f>
        <v>6877</v>
      </c>
      <c r="AI34" s="68"/>
      <c r="AJ34" s="69"/>
      <c r="AK34" s="69"/>
      <c r="AL34" s="69"/>
      <c r="AM34" s="69"/>
      <c r="AN34" s="69"/>
      <c r="AO34" s="69"/>
      <c r="AP34" s="69"/>
      <c r="AQ34" s="63"/>
      <c r="AR34" s="63"/>
      <c r="AS34" s="62"/>
      <c r="AT34" s="74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S34" s="58"/>
      <c r="BT34" s="58"/>
      <c r="BU34" s="58"/>
      <c r="BV34" s="58"/>
      <c r="BW34" s="58"/>
      <c r="BX34" s="58"/>
      <c r="BY34" s="58"/>
      <c r="BZ34" s="58"/>
      <c r="CA34" s="58"/>
      <c r="CB34" s="58"/>
    </row>
    <row r="35" spans="2:91" ht="24.6" customHeight="1" x14ac:dyDescent="0.2">
      <c r="C35" t="s">
        <v>67</v>
      </c>
      <c r="E35" s="89">
        <f>(E34/E33)*100</f>
        <v>109.5808383233533</v>
      </c>
      <c r="F35" s="89">
        <f t="shared" ref="F35:AC35" si="5">(F34/F33)*100</f>
        <v>65.513329551900171</v>
      </c>
      <c r="G35" s="89">
        <f t="shared" si="5"/>
        <v>22.322435174746335</v>
      </c>
      <c r="H35" s="89">
        <f t="shared" si="5"/>
        <v>89.617486338797818</v>
      </c>
      <c r="I35" s="89">
        <f t="shared" si="5"/>
        <v>65.594405594405586</v>
      </c>
      <c r="J35" s="89">
        <f t="shared" si="5"/>
        <v>24.090121317157713</v>
      </c>
      <c r="K35" s="89">
        <f t="shared" si="5"/>
        <v>114.28571428571428</v>
      </c>
      <c r="L35" s="89"/>
      <c r="M35" s="89">
        <f t="shared" si="5"/>
        <v>73.089343379978473</v>
      </c>
      <c r="N35" s="89">
        <f t="shared" si="5"/>
        <v>53.846153846153847</v>
      </c>
      <c r="O35" s="89">
        <f t="shared" si="5"/>
        <v>2.6578073089700998</v>
      </c>
      <c r="P35" s="89">
        <f t="shared" si="5"/>
        <v>64.809384164222877</v>
      </c>
      <c r="Q35" s="89">
        <f t="shared" si="5"/>
        <v>40.627914205781785</v>
      </c>
      <c r="R35" s="89">
        <f t="shared" si="5"/>
        <v>304.13793103448279</v>
      </c>
      <c r="S35" s="89">
        <f t="shared" si="5"/>
        <v>30.808950086058516</v>
      </c>
      <c r="T35" s="89">
        <f t="shared" si="5"/>
        <v>40.977777777777781</v>
      </c>
      <c r="U35" s="89">
        <f t="shared" si="5"/>
        <v>89.690721649484544</v>
      </c>
      <c r="V35" s="89">
        <f t="shared" si="5"/>
        <v>17.94647733478973</v>
      </c>
      <c r="W35" s="89"/>
      <c r="X35" s="89">
        <f t="shared" si="5"/>
        <v>105.08326029798422</v>
      </c>
      <c r="Y35" s="89">
        <f t="shared" si="5"/>
        <v>27.841845140032952</v>
      </c>
      <c r="Z35" s="89">
        <f t="shared" si="5"/>
        <v>184.71849865951742</v>
      </c>
      <c r="AA35" s="89">
        <f t="shared" si="5"/>
        <v>64.760793465577592</v>
      </c>
      <c r="AB35" s="89"/>
      <c r="AC35" s="89">
        <f t="shared" si="5"/>
        <v>46.086956521739133</v>
      </c>
      <c r="AD35" s="88">
        <f>(AD34/AD33)*100</f>
        <v>50.083752093802346</v>
      </c>
      <c r="AI35" s="68"/>
      <c r="AJ35" s="69"/>
      <c r="AK35" s="69"/>
      <c r="AL35" s="69"/>
      <c r="AM35" s="69"/>
      <c r="AN35" s="69"/>
      <c r="AO35" s="69"/>
      <c r="AP35" s="69"/>
      <c r="AQ35" s="63"/>
      <c r="AR35" s="63"/>
      <c r="AS35" s="62"/>
      <c r="AT35" s="74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S35" s="58"/>
      <c r="BT35" s="58"/>
      <c r="BU35" s="58"/>
      <c r="BV35" s="58"/>
      <c r="BW35" s="58"/>
      <c r="BX35" s="58"/>
      <c r="BY35" s="58"/>
      <c r="BZ35" s="58"/>
      <c r="CA35" s="58"/>
      <c r="CB35" s="58"/>
    </row>
    <row r="36" spans="2:91" ht="16.5" customHeight="1" x14ac:dyDescent="0.2"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2"/>
      <c r="AT36" s="74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S36" s="58"/>
      <c r="BT36" s="58"/>
      <c r="BU36" s="58"/>
      <c r="BV36" s="58"/>
      <c r="BW36" s="58"/>
      <c r="BX36" s="58"/>
      <c r="BY36" s="58"/>
      <c r="BZ36" s="58"/>
      <c r="CA36" s="58"/>
      <c r="CB36" s="58"/>
    </row>
    <row r="37" spans="2:91" ht="30.95" customHeight="1" x14ac:dyDescent="0.25">
      <c r="B37" s="59"/>
      <c r="C37" s="83" t="s">
        <v>68</v>
      </c>
      <c r="D37" s="83"/>
      <c r="E37" s="53"/>
      <c r="AD37" s="84">
        <f>7147+6472</f>
        <v>13619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S37" s="58"/>
      <c r="BT37" s="58"/>
      <c r="BU37" s="58"/>
      <c r="BV37" s="58"/>
      <c r="BW37" s="58"/>
      <c r="BX37" s="58"/>
      <c r="BY37" s="58"/>
      <c r="BZ37" s="58"/>
      <c r="CA37" s="58"/>
      <c r="CB37" s="58"/>
    </row>
    <row r="38" spans="2:91" ht="22.5" customHeight="1" x14ac:dyDescent="0.2">
      <c r="B38" s="59"/>
      <c r="C38" t="s">
        <v>69</v>
      </c>
      <c r="E38" s="58"/>
      <c r="F38" s="58"/>
      <c r="G38" s="58"/>
      <c r="H38" s="58"/>
      <c r="I38" s="58"/>
      <c r="J38" s="58"/>
      <c r="K38" s="58"/>
      <c r="O38" s="58"/>
      <c r="Q38" s="58"/>
      <c r="S38" s="58"/>
      <c r="T38" s="58"/>
      <c r="U38" s="58"/>
      <c r="V38" s="58"/>
      <c r="X38" s="58"/>
      <c r="Y38" s="58"/>
      <c r="AB38" s="58"/>
      <c r="AC38" s="58"/>
      <c r="AD38" s="86">
        <f>AD31-AD37</f>
        <v>6989</v>
      </c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S38" s="58"/>
      <c r="BT38" s="58"/>
      <c r="BU38" s="58"/>
      <c r="BV38" s="58"/>
      <c r="BW38" s="58"/>
      <c r="BX38" s="58"/>
      <c r="BY38" s="58"/>
      <c r="BZ38" s="58"/>
      <c r="CA38" s="58"/>
      <c r="CB38" s="58"/>
    </row>
    <row r="39" spans="2:91" x14ac:dyDescent="0.2">
      <c r="B39" s="59"/>
      <c r="C39" t="s">
        <v>70</v>
      </c>
      <c r="AD39" s="88">
        <f>(AD38/AD37)*100</f>
        <v>51.31801160143916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S39" s="58"/>
      <c r="BT39" s="58"/>
      <c r="BU39" s="58"/>
      <c r="BV39" s="58"/>
      <c r="BW39" s="58"/>
      <c r="BX39" s="58"/>
      <c r="BY39" s="58"/>
      <c r="BZ39" s="58"/>
      <c r="CA39" s="58"/>
      <c r="CB39" s="58"/>
    </row>
    <row r="40" spans="2:91" x14ac:dyDescent="0.2">
      <c r="B40" s="59"/>
      <c r="E40" s="52"/>
      <c r="F40" s="52"/>
      <c r="G40" s="60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60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X40" s="56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</row>
    <row r="41" spans="2:91" x14ac:dyDescent="0.2">
      <c r="B41" s="59"/>
      <c r="BU41" s="58"/>
    </row>
    <row r="42" spans="2:91" x14ac:dyDescent="0.2">
      <c r="B42" s="59"/>
      <c r="AD42" s="57"/>
      <c r="AX42" s="56"/>
    </row>
    <row r="43" spans="2:91" x14ac:dyDescent="0.2">
      <c r="B43" s="59"/>
      <c r="G43" s="58"/>
      <c r="S43" s="58"/>
      <c r="AD43" s="57"/>
    </row>
    <row r="44" spans="2:91" x14ac:dyDescent="0.2">
      <c r="B44" s="59"/>
    </row>
    <row r="45" spans="2:91" x14ac:dyDescent="0.2">
      <c r="AD45" s="57"/>
    </row>
    <row r="46" spans="2:91" x14ac:dyDescent="0.2">
      <c r="AD46" s="57"/>
    </row>
  </sheetData>
  <mergeCells count="35">
    <mergeCell ref="AT13:AT14"/>
    <mergeCell ref="AV13:BO13"/>
    <mergeCell ref="AJ11:AJ13"/>
    <mergeCell ref="AK11:AL11"/>
    <mergeCell ref="AM11:AM13"/>
    <mergeCell ref="AN11:AN13"/>
    <mergeCell ref="AO11:AO13"/>
    <mergeCell ref="AP11:AP13"/>
    <mergeCell ref="AK12:AK13"/>
    <mergeCell ref="AL12:AL13"/>
    <mergeCell ref="B18:C18"/>
    <mergeCell ref="A27:A28"/>
    <mergeCell ref="B27:C28"/>
    <mergeCell ref="B25:C25"/>
    <mergeCell ref="B26:C26"/>
    <mergeCell ref="A18:A21"/>
    <mergeCell ref="B24:C24"/>
    <mergeCell ref="B22:C22"/>
    <mergeCell ref="B23:C23"/>
    <mergeCell ref="B13:D13"/>
    <mergeCell ref="B11:C12"/>
    <mergeCell ref="A11:A12"/>
    <mergeCell ref="A13:A16"/>
    <mergeCell ref="C14:D14"/>
    <mergeCell ref="B17:D17"/>
    <mergeCell ref="C32:D32"/>
    <mergeCell ref="C33:D33"/>
    <mergeCell ref="C34:D34"/>
    <mergeCell ref="A4:AG4"/>
    <mergeCell ref="A5:AG5"/>
    <mergeCell ref="A6:AG6"/>
    <mergeCell ref="A7:AG7"/>
    <mergeCell ref="A8:AG8"/>
    <mergeCell ref="A9:AG9"/>
    <mergeCell ref="A10:C10"/>
  </mergeCells>
  <pageMargins left="0.10000000149011612" right="9.0277776122093201E-2" top="0.19652777910232544" bottom="0.19652777910232544" header="0.19652777910232544" footer="0.19652777910232544"/>
  <pageSetup paperSize="9" scale="63" orientation="landscape" errors="blank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0.69999998807907104" right="0.69999998807907104" top="0.75" bottom="0.75" header="0.5" footer="0.5"/>
  <pageSetup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Milorad</cp:lastModifiedBy>
  <cp:lastPrinted>2020-06-22T06:55:23Z</cp:lastPrinted>
  <dcterms:created xsi:type="dcterms:W3CDTF">2020-06-22T06:55:12Z</dcterms:created>
  <dcterms:modified xsi:type="dcterms:W3CDTF">2020-08-10T16:58:20Z</dcterms:modified>
</cp:coreProperties>
</file>